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ables/table1.xml" ContentType="application/vnd.openxmlformats-officedocument.spreadsheetml.table+xml"/>
  <Override PartName="/xl/queryTables/queryTable1.xml" ContentType="application/vnd.openxmlformats-officedocument.spreadsheetml.query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24226"/>
  <mc:AlternateContent xmlns:mc="http://schemas.openxmlformats.org/markup-compatibility/2006">
    <mc:Choice Requires="x15">
      <x15ac:absPath xmlns:x15ac="http://schemas.microsoft.com/office/spreadsheetml/2010/11/ac" url="C:\Users\54185866\Desktop\webcontent\Lockdown jpgs\WCIF 2050 - 28 feb 2026\"/>
    </mc:Choice>
  </mc:AlternateContent>
  <xr:revisionPtr revIDLastSave="0" documentId="8_{02B0BCBA-2EA9-42D2-9F1E-ACEB0C05502A}" xr6:coauthVersionLast="47" xr6:coauthVersionMax="47" xr10:uidLastSave="{00000000-0000-0000-0000-000000000000}"/>
  <bookViews>
    <workbookView xWindow="-108" yWindow="-108" windowWidth="23256" windowHeight="13896" firstSheet="19" activeTab="20" xr2:uid="{EF7F2FE5-C926-2943-B66A-C36A3EC184CE}"/>
  </bookViews>
  <sheets>
    <sheet name="WC Infrastructure Pipeline" sheetId="1" r:id="rId1"/>
    <sheet name="City of Cape Town" sheetId="46" r:id="rId2"/>
    <sheet name="LG Beaufort West Municipali " sheetId="24" r:id="rId3"/>
    <sheet name="LG Bergriver Municipality" sheetId="41" r:id="rId4"/>
    <sheet name="LG Breede Valley" sheetId="35" r:id="rId5"/>
    <sheet name="LG Bitou Municipality" sheetId="27" r:id="rId6"/>
    <sheet name="LG Cape Agulhas" sheetId="39" r:id="rId7"/>
    <sheet name="LG Laingsburg" sheetId="26" r:id="rId8"/>
    <sheet name="LG Cederberg" sheetId="45" r:id="rId9"/>
    <sheet name="LG Drakenstein " sheetId="37" r:id="rId10"/>
    <sheet name="LG Hessequa" sheetId="31" r:id="rId11"/>
    <sheet name="LG George" sheetId="30" r:id="rId12"/>
    <sheet name="LG Kannaland" sheetId="32" r:id="rId13"/>
    <sheet name="LG Knysna" sheetId="29" r:id="rId14"/>
    <sheet name="LG Langeberg" sheetId="36" r:id="rId15"/>
    <sheet name="LG Mossel Bay" sheetId="28" r:id="rId16"/>
    <sheet name="LG Matzikama" sheetId="44" r:id="rId17"/>
    <sheet name="LG Oudtshoorn" sheetId="33" r:id="rId18"/>
    <sheet name="LG Overstrand" sheetId="38" r:id="rId19"/>
    <sheet name="LG Prince Albert" sheetId="25" r:id="rId20"/>
    <sheet name="LG Stellenbosch" sheetId="47" r:id="rId21"/>
    <sheet name="LG Saldanha Bay" sheetId="42" r:id="rId22"/>
    <sheet name="LG Swartland" sheetId="43" r:id="rId23"/>
    <sheet name="LG Swellendam" sheetId="40" r:id="rId24"/>
    <sheet name="LG Witzenberg" sheetId="34" r:id="rId25"/>
  </sheets>
  <externalReferences>
    <externalReference r:id="rId26"/>
    <externalReference r:id="rId27"/>
  </externalReferences>
  <definedNames>
    <definedName name="_xlnm._FilterDatabase" localSheetId="1" hidden="1">'City of Cape Town'!$A$1:$U$55</definedName>
    <definedName name="_xlnm._FilterDatabase" localSheetId="3" hidden="1">'LG Bergriver Municipality'!$A$1:$V$16</definedName>
    <definedName name="_xlnm._FilterDatabase" localSheetId="6" hidden="1">'LG Cape Agulhas'!$A$1:$W$25</definedName>
    <definedName name="_xlnm._FilterDatabase" localSheetId="8" hidden="1">'LG Cederberg'!$A$1:$U$67</definedName>
    <definedName name="_xlnm._FilterDatabase" localSheetId="11" hidden="1">'LG George'!$A$1:$U$42</definedName>
    <definedName name="_xlnm._FilterDatabase" localSheetId="10" hidden="1">'LG Hessequa'!$A$1:$T$1</definedName>
    <definedName name="_xlnm._FilterDatabase" localSheetId="15" hidden="1">'LG Mossel Bay'!$A$1:$U$25</definedName>
    <definedName name="ExternalData_1" localSheetId="16" hidden="1">'LG Matzikama'!$A$1:$T$23</definedName>
    <definedName name="_xlnm.Print_Area" localSheetId="0">'WC Infrastructure Pipeline'!$A$1:$J$56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67" i="45" l="1"/>
  <c r="K67" i="45"/>
  <c r="F67" i="45"/>
  <c r="T66" i="45"/>
  <c r="K66" i="45"/>
  <c r="F66" i="45"/>
  <c r="T65" i="45"/>
  <c r="K65" i="45"/>
  <c r="F65" i="45"/>
  <c r="T64" i="45"/>
  <c r="K64" i="45"/>
  <c r="F64" i="45"/>
  <c r="T63" i="45"/>
  <c r="K63" i="45"/>
  <c r="F63" i="45"/>
  <c r="T62" i="45"/>
  <c r="K62" i="45"/>
  <c r="F62" i="45"/>
  <c r="T61" i="45"/>
  <c r="K61" i="45"/>
  <c r="F61" i="45"/>
  <c r="T60" i="45"/>
  <c r="K60" i="45"/>
  <c r="F60" i="45"/>
  <c r="T59" i="45"/>
  <c r="K59" i="45"/>
  <c r="F59" i="45"/>
  <c r="T58" i="45"/>
  <c r="K58" i="45"/>
  <c r="F58" i="45"/>
  <c r="T57" i="45"/>
  <c r="K57" i="45"/>
  <c r="F57" i="45"/>
  <c r="T56" i="45"/>
  <c r="K56" i="45"/>
  <c r="F56" i="45"/>
  <c r="T55" i="45"/>
  <c r="K55" i="45"/>
  <c r="F55" i="45"/>
  <c r="T54" i="45"/>
  <c r="K54" i="45"/>
  <c r="F54" i="45"/>
  <c r="T53" i="45"/>
  <c r="K53" i="45"/>
  <c r="F53" i="45"/>
  <c r="T52" i="45"/>
  <c r="K52" i="45"/>
  <c r="F52" i="45"/>
  <c r="T51" i="45"/>
  <c r="K51" i="45"/>
  <c r="F51" i="45"/>
  <c r="T50" i="45"/>
  <c r="K50" i="45"/>
  <c r="F50" i="45"/>
  <c r="T49" i="45"/>
  <c r="K49" i="45"/>
  <c r="F49" i="45"/>
  <c r="T48" i="45"/>
  <c r="K48" i="45"/>
  <c r="F48" i="45"/>
  <c r="T47" i="45"/>
  <c r="K47" i="45"/>
  <c r="F47" i="45"/>
  <c r="T46" i="45"/>
  <c r="K46" i="45"/>
  <c r="F46" i="45"/>
  <c r="T45" i="45"/>
  <c r="K45" i="45"/>
  <c r="F45" i="45"/>
  <c r="T44" i="45"/>
  <c r="K44" i="45"/>
  <c r="F44" i="45"/>
  <c r="T43" i="45"/>
  <c r="K43" i="45"/>
  <c r="F43" i="45"/>
  <c r="T42" i="45"/>
  <c r="K42" i="45"/>
  <c r="F42" i="45"/>
  <c r="T41" i="45"/>
  <c r="K41" i="45"/>
  <c r="F41" i="45"/>
  <c r="T40" i="45"/>
  <c r="K40" i="45"/>
  <c r="F40" i="45"/>
  <c r="T39" i="45"/>
  <c r="K39" i="45"/>
  <c r="F39" i="45"/>
  <c r="T38" i="45"/>
  <c r="K38" i="45"/>
  <c r="F38" i="45"/>
  <c r="T37" i="45"/>
  <c r="K37" i="45"/>
  <c r="F37" i="45"/>
  <c r="T36" i="45"/>
  <c r="K36" i="45"/>
  <c r="F36" i="45"/>
  <c r="T35" i="45"/>
  <c r="K35" i="45"/>
  <c r="F35" i="45"/>
  <c r="T34" i="45"/>
  <c r="K34" i="45"/>
  <c r="F34" i="45"/>
  <c r="T33" i="45"/>
  <c r="K33" i="45"/>
  <c r="F33" i="45"/>
  <c r="T32" i="45"/>
  <c r="K32" i="45"/>
  <c r="F32" i="45"/>
  <c r="T31" i="45"/>
  <c r="K31" i="45"/>
  <c r="F31" i="45"/>
  <c r="T30" i="45"/>
  <c r="K30" i="45"/>
  <c r="F30" i="45"/>
  <c r="T29" i="45"/>
  <c r="K29" i="45"/>
  <c r="F29" i="45"/>
  <c r="T28" i="45"/>
  <c r="K28" i="45"/>
  <c r="F28" i="45"/>
  <c r="T27" i="45"/>
  <c r="K27" i="45"/>
  <c r="F27" i="45"/>
  <c r="T26" i="45"/>
  <c r="K26" i="45"/>
  <c r="F26" i="45"/>
  <c r="T25" i="45"/>
  <c r="K25" i="45"/>
  <c r="F25" i="45"/>
  <c r="T24" i="45"/>
  <c r="K24" i="45"/>
  <c r="F24" i="45"/>
  <c r="T23" i="45"/>
  <c r="K23" i="45"/>
  <c r="F23" i="45"/>
  <c r="T22" i="45"/>
  <c r="K22" i="45"/>
  <c r="F22" i="45"/>
  <c r="T21" i="45"/>
  <c r="K21" i="45"/>
  <c r="F21" i="45"/>
  <c r="T20" i="45"/>
  <c r="K20" i="45"/>
  <c r="F20" i="45"/>
  <c r="T19" i="45"/>
  <c r="K19" i="45"/>
  <c r="F19" i="45"/>
  <c r="T18" i="45"/>
  <c r="K18" i="45"/>
  <c r="F18" i="45"/>
  <c r="T17" i="45"/>
  <c r="K17" i="45"/>
  <c r="F17" i="45"/>
  <c r="T16" i="45"/>
  <c r="K16" i="45"/>
  <c r="F16" i="45"/>
  <c r="T15" i="45"/>
  <c r="K15" i="45"/>
  <c r="F15" i="45"/>
  <c r="T14" i="45"/>
  <c r="K14" i="45"/>
  <c r="F14" i="45"/>
  <c r="T13" i="45"/>
  <c r="K13" i="45"/>
  <c r="F13" i="45"/>
  <c r="T12" i="45"/>
  <c r="K12" i="45"/>
  <c r="F12" i="45"/>
  <c r="T11" i="45"/>
  <c r="K11" i="45"/>
  <c r="F11" i="45"/>
  <c r="T10" i="45"/>
  <c r="K10" i="45"/>
  <c r="F10" i="45"/>
  <c r="T9" i="45"/>
  <c r="K9" i="45"/>
  <c r="F9" i="45"/>
  <c r="T8" i="45"/>
  <c r="K8" i="45"/>
  <c r="F8" i="45"/>
  <c r="T7" i="45"/>
  <c r="K7" i="45"/>
  <c r="F7" i="45"/>
  <c r="T6" i="45"/>
  <c r="K6" i="45"/>
  <c r="F6" i="45"/>
  <c r="T5" i="45"/>
  <c r="K5" i="45"/>
  <c r="F5" i="45"/>
  <c r="T4" i="45"/>
  <c r="K4" i="45"/>
  <c r="F4" i="45"/>
  <c r="T3" i="45"/>
  <c r="K3" i="45"/>
  <c r="F3" i="45"/>
  <c r="T2" i="45"/>
  <c r="K2" i="45"/>
  <c r="F2" i="45"/>
  <c r="F5" i="43" l="1"/>
  <c r="G26" i="39"/>
  <c r="G4" i="34" l="1"/>
  <c r="G33" i="30" l="1"/>
  <c r="G29" i="30"/>
  <c r="G22" i="30"/>
  <c r="D9" i="25"/>
  <c r="D8" i="25"/>
  <c r="D7" i="25"/>
  <c r="D6" i="25"/>
  <c r="D5" i="25"/>
  <c r="D4" i="2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G29" authorId="0" shapeId="0" xr:uid="{7130095D-5439-4EE0-90E4-9A08C5AD338A}">
      <text>
        <r>
          <rPr>
            <b/>
            <sz val="9"/>
            <color indexed="81"/>
            <rFont val="Tahoma"/>
            <family val="2"/>
          </rPr>
          <t>user:</t>
        </r>
        <r>
          <rPr>
            <sz val="9"/>
            <color indexed="81"/>
            <rFont val="Tahoma"/>
            <family val="2"/>
          </rPr>
          <t xml:space="preserve">
Construction - R124 285 922.14
Cons Fees - R16 843 177.34
OHS - R609 169.91
Total -  R141 738 269.39
Rounded to R141 800 000</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22F3F86B-D55C-A54A-9A4D-DB870D14F02E}" keepAlive="1" name="Query - Matzikama_Catalytic_Projects" description="Connection to the 'Matzikama_Catalytic_Projects' query in the workbook." type="5" refreshedVersion="8" background="1" saveData="1">
    <dbPr connection="Provider=Microsoft.Mashup.OleDb.1;Data Source=$Workbook$;Location=Matzikama_Catalytic_Projects;Extended Properties=&quot;&quot;" command="SELECT * FROM [Matzikama_Catalytic_Projects]"/>
  </connection>
  <connection id="2" xr16:uid="{C585EAB8-B41A-4467-8A94-9E9D68D2B08E}" keepAlive="1" name="Query - Matzikama_Catalytic_Projects (2)" description="Connection to the 'Matzikama_Catalytic_Projects (2)' query in the workbook." type="5" refreshedVersion="8" background="1" saveData="1">
    <dbPr connection="Provider=Microsoft.Mashup.OleDb.1;Data Source=$Workbook$;Location=&quot;Matzikama_Catalytic_Projects (2)&quot;;Extended Properties=&quot;&quot;" command="SELECT * FROM [Matzikama_Catalytic_Projects (2)]"/>
  </connection>
</connections>
</file>

<file path=xl/sharedStrings.xml><?xml version="1.0" encoding="utf-8"?>
<sst xmlns="http://schemas.openxmlformats.org/spreadsheetml/2006/main" count="13950" uniqueCount="2819">
  <si>
    <t xml:space="preserve">Western Cape Infrastructure Project Pipeline </t>
  </si>
  <si>
    <t xml:space="preserve">No. </t>
  </si>
  <si>
    <t>Sector</t>
  </si>
  <si>
    <t>Jurisdiction</t>
  </si>
  <si>
    <t xml:space="preserve">Project name </t>
  </si>
  <si>
    <t>Project description</t>
  </si>
  <si>
    <t xml:space="preserve">PROJECTS SCORED </t>
  </si>
  <si>
    <t>1.</t>
  </si>
  <si>
    <t xml:space="preserve">Cape Town </t>
  </si>
  <si>
    <t xml:space="preserve">Social </t>
  </si>
  <si>
    <t xml:space="preserve">City of Cape Town </t>
  </si>
  <si>
    <t xml:space="preserve">IAM: Leeuloop Precinct Development 
</t>
  </si>
  <si>
    <t>• Located in Cape Town CBD’s Heritage Protection Overlay
Zoned Mixed Use (MU3).
• Site currently used for office/storage and parking.
• WCG-owned land (Erf 172814), 2881m2, Title T57893/2012.
• No objections received from government departments or
public notices regarding disposal.</t>
  </si>
  <si>
    <t>2.</t>
  </si>
  <si>
    <t xml:space="preserve">IAM: Founders Garden Artscape
</t>
  </si>
  <si>
    <t>3.</t>
  </si>
  <si>
    <t xml:space="preserve">IAM: Oude Molen Precinct 
</t>
  </si>
  <si>
    <t>The Oude Molen Precinct redevelopment aims to create a sustainable, mixed-use
development based on live-work-play principles and transit-oriented development
(TOD). Covering 13.15 hectares, the project will deliver 1,364 residential units (34% affordable), alongside commercial, educational, and retail spaces. The initiative integrates heritage preservation and environmental sustainability, enhancing access to housing and jobs while aligning with Cape Town’s socio-economic development goals.</t>
  </si>
  <si>
    <t>4.</t>
  </si>
  <si>
    <t xml:space="preserve">IAM: Provincial Pavement Testing Laboratory (PPTL) 
</t>
  </si>
  <si>
    <t>5.</t>
  </si>
  <si>
    <t>Stikland</t>
  </si>
  <si>
    <t xml:space="preserve">IAM: Stikland Mixed Housing
</t>
  </si>
  <si>
    <t xml:space="preserve">Mixed use housing </t>
  </si>
  <si>
    <t>6.</t>
  </si>
  <si>
    <t xml:space="preserve">Cape Town (Northern Suburbs)  </t>
  </si>
  <si>
    <t>Economic</t>
  </si>
  <si>
    <t xml:space="preserve">Roads: Wingfield Interchange project 
</t>
  </si>
  <si>
    <t>7.</t>
  </si>
  <si>
    <t xml:space="preserve">Roads:  Cape Town Integrator R300 Ring Road 
</t>
  </si>
  <si>
    <t>8.</t>
  </si>
  <si>
    <t>Worcester</t>
  </si>
  <si>
    <t xml:space="preserve">Breede Valley Municipality </t>
  </si>
  <si>
    <t xml:space="preserve">HS: Transhex Housing Development  (Alternative Energy) </t>
  </si>
  <si>
    <t>Transhex Catalytic Housing Project is located on the south eastern periphery of Worcester along the R60 heading toward Robertson. Transhex Catalytic Housing Project will eventually add 381.57ha of land to Worcester.
Transhex Catalytic Housing Project will provide the following land uses:
Residential (BNG)
Social Housing
Education (ECD, Pre primary,
Primary &amp; Secondary Schools)
Public Open Space (including
Sports fields)
Commercial/ Business
Project 3254 Transhex Catalytic Housing Development has been identified by the National Department of Human Settlements
as a Catalytic Project. Through this project the Department, in
collaboration with the Breede Valley Municipality, intends to deliver 8 218 new housing opportunities in Worcester
The Transhex Project is currently being implemented in 3 Main Phases 1 2 3
PHASE 1: 2546 serviced sites are completed together with the associated Upgrade of the R60 and installation of a Storm water canal for the total of R 345,659,542.10
SUB PHASE 1.1 : 190 ABT Top structures completed for the total of R 43 335 893,79.
SUB PHASES 1.2 TO 1.5 : 1 229 Top structures is currently in the Procurement Phase and a contractor is expected to be appointed during October 2025, Estimation: R300m.</t>
  </si>
  <si>
    <t>Sanddrift</t>
  </si>
  <si>
    <t xml:space="preserve">HS: Sanddrift Mixed Housing Development
</t>
  </si>
  <si>
    <t xml:space="preserve">Across the Western Cape </t>
  </si>
  <si>
    <t>Ecological</t>
  </si>
  <si>
    <t xml:space="preserve">Ecological Infrastructure Investment within Strategic watersource areas of the Western Cape 
</t>
  </si>
  <si>
    <t>The project forms part of the Western Cape Ecological InfrastructurecInvestment Framework, which sets out to improve human wellbeing in the province by investing in ecological infrastructure associated with improved water security, reduced flood and fire risk, and improved agricultural yield. Investment in ecological infrastructure leverages many benefits, often with real commercial value, which contributes meaningfully to the Sustainable Development Goals and other national and provincial objectives.</t>
  </si>
  <si>
    <t>Provincial Public-sector Strategic Offset Bank 
Project values to be determined after completion of
feasibility.</t>
  </si>
  <si>
    <t>To be determined</t>
  </si>
  <si>
    <t>Saldanha</t>
  </si>
  <si>
    <t xml:space="preserve">Economic </t>
  </si>
  <si>
    <t>Saldanha Municipality
West Coast District
Municipality</t>
  </si>
  <si>
    <t xml:space="preserve">Harbour and Tourism Infrastructure </t>
  </si>
  <si>
    <t xml:space="preserve">Overberg </t>
  </si>
  <si>
    <t>Overberg</t>
  </si>
  <si>
    <t xml:space="preserve">Karwyderskraal Waste Facility </t>
  </si>
  <si>
    <t>Overberg / Western Cape/ Natonal</t>
  </si>
  <si>
    <t>To be determined by Feasibility study</t>
  </si>
  <si>
    <t>West Coast, Saldanha</t>
  </si>
  <si>
    <t xml:space="preserve">Technology </t>
  </si>
  <si>
    <t xml:space="preserve">Water and Energy </t>
  </si>
  <si>
    <t>Small harbours redevelopment: Saldanha Bay</t>
  </si>
  <si>
    <t>The proposal outlines Phase 1 of the development of the Saldanha Bay Small Harbour, prepared jointly by the Saldanha Bay Municipality (SBM) and the Department of Economic Development and Tourism (DEDAT), aimed at improving harbour operations, infrastructure, and economic activity. It recommends that custodianship of the harbour be partially delegated to SBM via a long-term lease from the Department of Public Works and Infrastructure (DPW&amp;I). The development is proposed in phases, starting with securing a long-term lease for Sea Harvest, upgrading and outsourcing operations of the slipway, and pursuing further property leases and redevelopment of Pepper Bay for tourism and commercial activity.</t>
  </si>
  <si>
    <t xml:space="preserve">Garden Route </t>
  </si>
  <si>
    <t>George</t>
  </si>
  <si>
    <t>George Convention Centre</t>
  </si>
  <si>
    <t>Project proposal by the Western Cape Department of Economic Development and Tourism (DEDAT) to commission a feasibility study and business case for developing a convention centre in George, aimed at growing the Meetings, Incentives, Conferences, and Exhibitions (MICE) sector in the Garden Route region.
Despite strong tourism in the area, there is a lack of facilities that can host large-scale events (over 500 to 1500+ attendees). The George Local Municipality has identified municipally owned land for the proposed centre and requested provincial support.</t>
  </si>
  <si>
    <t>Water Desalination Project</t>
  </si>
  <si>
    <t xml:space="preserve">Cape town </t>
  </si>
  <si>
    <t>Provincial Archives Project</t>
  </si>
  <si>
    <t>Phillipi</t>
  </si>
  <si>
    <t>Cross border between Namibia and South Africa, West Coast, Saldanha</t>
  </si>
  <si>
    <t>West Coast, Danger Bay</t>
  </si>
  <si>
    <t xml:space="preserve">Estimated Total Project Value </t>
  </si>
  <si>
    <t>Approximate value: R845,5 million</t>
  </si>
  <si>
    <t>Economic and Water</t>
  </si>
  <si>
    <t xml:space="preserve">Saldanha Port Development including possible
green energy (Marine Infrastructure Mega Projects)
</t>
  </si>
  <si>
    <t>The project consists of a new 13km long greenfields road that will act as bypass to west of George by connecting the N2 to the Outeniqua Pass (N9/N12). The bypass will deliver a much-needed improvement to George's transport infrastructure and will relieve the congested transport corridors within George.
The bypass will deliver considerable economic and social benefits to George, which will flow from reduced transport costs, fewer accidents, improved residential and commercial amenity on the outskirts of George and in the CBD with improved air quality and less road traffic noise.</t>
  </si>
  <si>
    <t>Approximate value:  R918 million</t>
  </si>
  <si>
    <t>Approximate value:R2,256 billion</t>
  </si>
  <si>
    <t>Approximate value: R1,1 billion</t>
  </si>
  <si>
    <t xml:space="preserve">Approximate value:R40 million
</t>
  </si>
  <si>
    <t>Approximate value: R1,225 billion</t>
  </si>
  <si>
    <t>Approximate value:R2,356 billion</t>
  </si>
  <si>
    <t>Approximate value: R356 million</t>
  </si>
  <si>
    <t>Approximate value:R10 billion</t>
  </si>
  <si>
    <t>Approximate value:: R2,3 billion</t>
  </si>
  <si>
    <t>Approximate value: R5 million</t>
  </si>
  <si>
    <t>Approximate value:: R53,135 billion</t>
  </si>
  <si>
    <t>Approximate value: R11 billion</t>
  </si>
  <si>
    <t>Approximate value:R1,27 billion</t>
  </si>
  <si>
    <t>Approximate value: R10 billion</t>
  </si>
  <si>
    <t>Approximate value: R3 billion</t>
  </si>
  <si>
    <t>Approximate value:R8,4 billion</t>
  </si>
  <si>
    <t>Approximate value: R80,194 million</t>
  </si>
  <si>
    <t>Phase 1 Approximate value:  R2,1 million</t>
  </si>
  <si>
    <t>Roads: George Western Bypass</t>
  </si>
  <si>
    <t>Elsies River</t>
  </si>
  <si>
    <t>Valkenburg</t>
  </si>
  <si>
    <t xml:space="preserve">Paarl </t>
  </si>
  <si>
    <t xml:space="preserve">Groote Schuur </t>
  </si>
  <si>
    <t xml:space="preserve">Green Point </t>
  </si>
  <si>
    <t xml:space="preserve">The hospital is currently located on ‘two sites” divided by a highway (M5) and the
Liesbeeck River. 
The Forensic High Security Ward (Ward 20) is situated on the Valkenberg East side and the rest of the hospital (including all support services/facilities) is located on the Valkenberg West side.
The plan for the proposed upgrade rationalises the hospital onto the Valkenberg West side. The Forensic Mental Health Service (FMHS) provides a multi-disciplinary approach for the assessment of defendants referred by the courts, and treatment and rehabilitation of forensic patients. Teaching, training and academic research activities are integral to this service provision. </t>
  </si>
  <si>
    <t>New Somerset Hospital is part of a series of fire compliance projects as part of an overall strategy.
New Somerset Hospital is one of SA’s oldest public hospitals.
Fire compliance is critical to protecting its occupants and preserving its legacy.</t>
  </si>
  <si>
    <t xml:space="preserve">Swartland District Hospital </t>
  </si>
  <si>
    <t>Malmesbury</t>
  </si>
  <si>
    <t>Elsenberg College Hostel upgrading and expansion</t>
  </si>
  <si>
    <t>Stellenbosch</t>
  </si>
  <si>
    <t>Elsenburg, Stellenbosch</t>
  </si>
  <si>
    <t>Upgrading and Expansion of Agri-processing facilities</t>
  </si>
  <si>
    <t>New &amp; Replacement Asset
Facility Type: New 150 bed District Hospital (Level 1 service with limited Level 2)</t>
  </si>
  <si>
    <t xml:space="preserve">Upgrading and Expansion of Agri-processing facilities including Mobile units. </t>
  </si>
  <si>
    <t xml:space="preserve">Ecological Infrastructure projects focussing on West Coast area. </t>
  </si>
  <si>
    <t xml:space="preserve">Creation of a regulatory sandbox to position the Western Cape as a Global Hub for Drone Innovation. </t>
  </si>
  <si>
    <t>Western Cape Green Hydrogen pipeline</t>
  </si>
  <si>
    <t>Phillipi Stadium Upgrade</t>
  </si>
  <si>
    <t>The Provincial Archives Project is a six-phased construction-ready infrastructure investment to expand the Western Cape Archives and Records Service (WCARS). With over 57,000 linear meters of backlog, the WCARS has reached full capacity, risking legal non-compliance and fragmented governance. Phase 1 is valued
at R328.7 million. It includes a purpose-built archival facility featuring high-density shelving, cold storage and digital infrastructure. The project strengthens transparency, improves service delivery and ensures the long-term preservation of public records across the Western Cape Government.</t>
  </si>
  <si>
    <t>The Overberg Dam is a proposed catalytic infrastructure project in the Breede River, covering an area of approximately 123 million m3. Positioned as part of the Western Cape Infrastructure Project Pipeline, the dam seeks to enhance long-term water security while driving economic growth, agricultural expansion, job creation, and regional resilience. Aligned with provincial, national, and Joint District and Metro Approach (JDMA) priorities, the project will unlock new opportunities in tourism, exports, green energy, logistics and sustainable development. The project also promotes the Western Cape Infrastructure 2050 (WCIF 2050) principles as it harnesses infrastructure innovation to drive equitable economic growth, regenerative ecosystems and spatial justice.</t>
  </si>
  <si>
    <t>Overberg Dam - Potential Water security project in the Overberg</t>
  </si>
  <si>
    <t>The Karwyderskraal Regional Landfill Facility is an existing landfill site owned and managed by the Overberg District Municipality since March 2000. It serves the waste disposal requirements for the municipalities of Theewaterskloof, Overstrand and Cape Agulhas. The site currently comprises four cells, of which the first cell, Cell 1, was completed towards the end of 2001. Subsequently, construction of Cell 2 was completed in April 2005, Cell 3 in February 2015 and Cell 4 in April 2019, with Cell 4 projected to reach its capacity by October 2026. This new phase of the project entails the construction of a new disposable cell, Cell 5A, the development of an organic waste diversion facility, the extension of the composting area, and the extension of the entrance road.</t>
  </si>
  <si>
    <t>The extension of the R300 to the north is one of the phases that will ultimately create a ring road around the Cape Metro. This phase is focused on the section between De Bron Rd as the southern limit and Wellington Rd as the northern Limit. The SANRAL is responsible for the section between Stellenberg Interchange on the N1 up to the De Bron Rd limit. This phase will be constructed as a 6-lane freeway with crossing structures at De Bron Rd, Legato Dr, Amadeus Dr and Wellington Road.</t>
  </si>
  <si>
    <t>A rapid rise in Cape Town’s urban population has led to an increase in travel demand, resulting in high congestion levels across some of the major routes in the City (City of Cape Town, 2017). This high level of congestion is undesirable as it imposes large direct costs on the road user and the economy through delays and reduction in traffic flow. Providing holistic and sustainable urban transportation solutions to reduce congestion has thus become critical. The Western Cape Government’s Department of Infrastructure formulated a strategic infrastructure project, called the Cape Town Freeway Integrator (CTFI), to integrate major routes in the city with the aim of improving mobility, unlocking growth potential and accelerating development. The Southern Growth Corridor, commonly known as “The Wingfield Interchange Project”, is one of the first mega-infrastructure projects that forms part of the CTFI.</t>
  </si>
  <si>
    <t xml:space="preserve">The project is nearing the completion of the site enablement process. All statutory applications (Heritage &amp; Land Use Management) have been approved and the rights are in place, following the required public and stakeholder engagement. It is a mixed-use housing development. </t>
  </si>
  <si>
    <t>The Western Cape Government will develop the Founders Garden site in Cape Town
into a high-rise, mixed-use development prioritising social housing. The project will
feature over 2,000 residential units, with nearly half dedicated to social housing.
Retail, commercial spaces, and public amenities like an Early Childhood Development
Centre which will support the community. The development aims to maximise social
housing while promoting sustainable urban growth.</t>
  </si>
  <si>
    <t>Approximate value: R11,2 million</t>
  </si>
  <si>
    <t>Appoximate value: R47,106million</t>
  </si>
  <si>
    <t>The purpose of the medium voltage network upgrade portion of the project is for the upgrading and replacement of the existing oil insulated 11kV switchgear in the main and secondary substations with new SF6 and air insulated switchgear with associated accessories. Aging transformers, as identified, will also be replaced with new units and transformers inside buildings will be replaced with dry-type transformers
eliminating the risk of fire caused by oil-filled transformers under fault conditions.
The scope of the project has limited remote monitoring, control and automation. SCADA will be provided for the Main HV substation (interface with City of Cape Town) with a local control panel. A new fibre optic cable network will be installed for unit protection purposes only, replacing the current copper pilot wire system. All
the equipment will be supplied to enable remote monitoring, control and automation in the future</t>
  </si>
  <si>
    <t xml:space="preserve">The new Paarl CDC is proposed on a vacant plot that forms part of the Dal Josafat planned low cost housing development located on the North of Fairyland, Groenheuwel &amp; South East Mbekweni.  The new Paarl CDC will consolidate the services of the existing Mbekweni CDC, Phola Park clinic and Dalevale Clinic. </t>
  </si>
  <si>
    <t>The new Elsies River CHC is intended to incorporate the WCGHW services of the existing CHC as well as City of Cape Town’s smaller clinics of Elsies River Clinic &amp; Adriaanse Clinic. PROPOSED NEW FACIILITY:
New Community Health Centre to serve population of 90,000
Primary Health Care component 07h00 -16h00 Mon - Fri 
Emergency Centre and Midwife Obstetric Unit: 24/7  Portion of X-ray Unit will be operational after-hours to serve EC and MOU</t>
  </si>
  <si>
    <t>Built over 40 years ago, the Philippi Stadium is located in one of Cape Town’s most socio-economically strained areas, the stadium presents an urgent yet catalytic opportunity for the Western Cape Government to reassert its commitment to infrastructure equity, youth empowerment, public safety, and community revitalisation. Extensive vandalism since 2021 has stripped the facility of all services, including plumbing, electrical and security. Structural engineers have declared both the East and West stands as unsafe for public access. The upgrade to the stadium consists of three phases that outline the critical need for interim functional recovery, comprehensive structural rehabilitation and long-term compliance with the Safety at Sports and Recreational Events Act (SASREA).</t>
  </si>
  <si>
    <t>The West Coast District Municipality (WCDM), facing near-capacity extraction from existing water sources, initiated the Saldanha Seawater Reverse Osmosis (SWRO) Desalination Plant project to secure sustainable water supply for the region’s 22 towns and 876 farms. Following an extensive study started in 2007, a 25.5 megalitre per day (ML/d) SWRO desalination facility in the Saldanha Bay area was selected as the most viable solution. The proposed plant, located at Danger Bay near Saldanha, will use advanced reverse osmosis technology to convert seawater into potable water meeting WHO drinking standards. With a final production capacity of 25.5 ML/d, the plant will intake approximately 60 ML/d of seawater and discharge around 36 ML/d of brine back to the sea. The facility will be built in three 8.5 ML/d phases, targeting full capacity by 2026. All core infrastructure will be sized for the ultimate capacity during initial construction to optimize long-term costs and scalability. Key features of the concept design include a highly redundant and flexible plant layout with two parallel treatment trains to ensure operational resilience. Major components cover seawater intake, pre-treatment (including dissolved air flotation and membrane filtration), the reverse osmosis process, chemical dosing, and brine disposal. Intake and outfall infrastructure options considered include micro-tunneling and horizontal directional drilling to minimize environmental and coastal impacts. The design philosophy prioritizes whole-of-life cost optimization, environmental sustainability, and adaptability to evolving water treatment technologies. Detailed pilot testing by WorleyParsons and CSIR provided the critical seawater quality data informing design parameters. With a planned operational lifespan of at least 25 years, the plant will directly connect to WCDM’s Besaansklip Reservoirs via new dedicated pipelines, strengthening the region's water security. The next project phase includes finalising detailed design and procurement,</t>
  </si>
  <si>
    <t xml:space="preserve">The project at NSH is for urgent weatherproofing, structural repairs and fire safety to selected building at NSH. The intent of the project is to mitigate Health and Safety Risks to patients.  
Applicable buildings are North Block, West Block ,Shipley, Louis Blumberg, Medical Waste &amp; Laundry &amp; Charles Murray.  The project is also aimed at increasing the longevity of this facility. </t>
  </si>
  <si>
    <t>The Western Cape Government is developing a Regulatory Sandbox for Drones and UAVs to position the province as a global hub for drone innovation. The Sandbox provides a controlled, real-world environment to test emerging technologies, support adaptive regulation, and catalyse
commercial applications. Aligned with the Western Cape Infrastructure Framework 2050 and the Growth for Jobs Strategy, the project supports the growth of inclusive value chains across logistics, agriculture, inspection and public services. Viable test sites have been identified, with a phased
approach enabling scalable operations from VLOS to BVLOS and UTM integration. The Sandbox also supports STEM education, job creation and investment attraction.</t>
  </si>
  <si>
    <t>The development of cross-border Hydrogen Infrastructure between Namibia and
South Africa through the establishment of a large-scale green hydrogen pipeline
network involving three key Hydrogen hubs – Lüderitz, Boegoebaai/Prieska, and
Saldanha Bay – each demonstrating different levels of readiness and development
potential. A phased approach is proposed for this project, beginning with hub development
(Phase 0), followed by connecting the hubs via a pipeline (Phase 1), and ultimately
expanding to inland industrial centres like Gauteng (Phase 2). A coordinated,
inclusive, and phased implementation plan is recommended to ensure the project’s
long-term success.</t>
  </si>
  <si>
    <t xml:space="preserve">Park and Ride </t>
  </si>
  <si>
    <t>Freight Rail Support Framework</t>
  </si>
  <si>
    <t>NMT Demonstration Town</t>
  </si>
  <si>
    <t>Rural Intertown Transport Solution</t>
  </si>
  <si>
    <t>George Intergrated Public Transport Network (GIPTN)</t>
  </si>
  <si>
    <t>GO GEORGE provides a safe, reliable, affordable and accessible quality bus service 
to the residents of George.​
The current focus is completing the roll out of Phase 4A routes and rolling out Phases 5 and 6. This 
requires focussed efforts to improve infrastructure facilities to support the expanded service</t>
  </si>
  <si>
    <t>A terminal network is needed to drive integration and support rail viability, i.e., rail supporting infrastructure​
Potential for WCMD, DOI (&amp; municipalities) to provide land for facility/terminal development and collaborate with private sector to fund and develop the terminals​</t>
  </si>
  <si>
    <t xml:space="preserve">Cape Winelands Airport </t>
  </si>
  <si>
    <t xml:space="preserve">Cape Winelands Airport Company </t>
  </si>
  <si>
    <t>Social &amp; technology infrastructure</t>
  </si>
  <si>
    <t xml:space="preserve"> Social &amp; technology infrastructure</t>
  </si>
  <si>
    <t xml:space="preserve">Hermanus </t>
  </si>
  <si>
    <t>Paarl CDC part of a bigger portfolo of projects</t>
  </si>
  <si>
    <t xml:space="preserve">Elisies River Community Health Centre part of a bigger portfolo of projects
</t>
  </si>
  <si>
    <t xml:space="preserve">Valkenberg Hospital
Forensic Precinct Project </t>
  </si>
  <si>
    <t>Groote Schuur Hospital -
Electrical System Upgrade – Replace
11kV Switchgear part of a bigger portfolo of projects</t>
  </si>
  <si>
    <t>New Somerset Hospital - Fire Compliance part of a bigger portfolo of projects</t>
  </si>
  <si>
    <t>The Cape Winelands Airport plan delineates a strategic vision for the airport’s evolution from a modest airfield to an influential commercial and aviation centre. The blueprint underscores the airport’s ambitious goal to emerge as a global leader in sustainability, technology, and growth rates. More than just an aviation hub, the strategy emphasizes the airport’s potential as an engine for regional economic development and local community inclusion.
Located in the iconic city of Cape Town, a destination celebrated by global and local travellers alike, Cape Winelands Airport is poised to harness unparalleled opportunities. Its strategic importance transcends tourism, aligning with Cape Town’s thriving business landscape. The core goal is to establish a cohesive link with Cape Town, fostering a partnership that mutually benefits both the city and the airport. (Subject to regulatory approval)
The airport’s transformation will include the development of key airport infrastructure such as; New terminal building, Cargo processing facility,New hangarage, Fuelling facilities, Hotel accommodation for passengers and flight students Heliport,Warehousing and logistics facilities.The combination of transport linkages and commercial activity can galvanise demand for light-industrial facilities such as logistics, warehousing and even air freight (depending on sufficient flight connectivity). Each of these activities generates non-aeronautical revenue that can support the development of the airport and create a diversified business.</t>
  </si>
  <si>
    <t>Suite of minibus taxi (MBT) improvement and transformation interventions. Shayela Smart is a joint initiative between WCG, CoCT and SANTACO WC to incrementally improve, integrate and formalise MBT services over the long-term, strengthen regulation and address key industry issues.</t>
  </si>
  <si>
    <t>Shayela Smart</t>
  </si>
  <si>
    <t xml:space="preserve">The Department completed a pre-feasibility study of Park and Rides (P&amp;R) to support long-term decongestion, 
focusing on pilot option Stellenbosch and City of Cape Town </t>
  </si>
  <si>
    <t>Approximate value: R1,2 billion</t>
  </si>
  <si>
    <t xml:space="preserve">New Somerset hospital – r, r n R baclog maintenance </t>
  </si>
  <si>
    <t>Approximatevalue: R818 million over 3 financial years</t>
  </si>
  <si>
    <t>Apprroximate value for bigger portfolo of projects of various firecompliance of various WCDHW facilities : R575 millon</t>
  </si>
  <si>
    <t>Approximate value: R396 million</t>
  </si>
  <si>
    <t>Approximate value a bigger portfolo of projects in terms of backlog maintenance: R2,2 billion</t>
  </si>
  <si>
    <t>Approximate value part of a bigger portfolo of Rural PHC projects: R1,1 billion</t>
  </si>
  <si>
    <t xml:space="preserve">Approximate valude: R1,3 billion part of bigger Revitalisation project </t>
  </si>
  <si>
    <t>Approximate value: R338million</t>
  </si>
  <si>
    <t>Approximate value:  Phase 1"  R10 billion</t>
  </si>
  <si>
    <t>Approximate Ivalue; ~R215m over 3 years, to roll out one new 
route per year with parking facilities.</t>
  </si>
  <si>
    <t>Approximatevalue: R1,160 billion over 4 financial years</t>
  </si>
  <si>
    <t>Construction of stops, shelters and PTIs where required​ The Department is investigating a Rural Intertown Transport Solution to provide safe, reliable and affordable 
transport between towns in rural areas to improve access to economic opportunities and essential services.​ To be determined in Business Cases (December 2025)</t>
  </si>
  <si>
    <t>The NMT Demonstration Town aims to test NMT improvement measures and create a model for a safe, high-quality, 
comprehensive NMT network that can be replicated across the province. Pilot in Hermanus.  To be determined in Business Case (December 2025)</t>
  </si>
  <si>
    <t>Department of Infrastructure</t>
  </si>
  <si>
    <t xml:space="preserve">Department of Environmental Affairs and Development Planning </t>
  </si>
  <si>
    <t xml:space="preserve">Deparment of Economic Development and Tourism </t>
  </si>
  <si>
    <t xml:space="preserve">Overberg District Municipality </t>
  </si>
  <si>
    <t>Deparment of Economic Development and Tourism with various stakeholders</t>
  </si>
  <si>
    <t>Deparment of Economic Development and Tourism</t>
  </si>
  <si>
    <t xml:space="preserve">Department of Cultural Affairs and Sport </t>
  </si>
  <si>
    <t>Deparment of Infrastructure</t>
  </si>
  <si>
    <t xml:space="preserve">Deparment of Health and Wellness </t>
  </si>
  <si>
    <t>Deparment of Agricutlure</t>
  </si>
  <si>
    <t>Mobility Department</t>
  </si>
  <si>
    <t xml:space="preserve">Public Sector / Provincial Government </t>
  </si>
  <si>
    <t>Public Sector / Local Government</t>
  </si>
  <si>
    <t>Private Sector</t>
  </si>
  <si>
    <t>Saldanha Municipallity</t>
  </si>
  <si>
    <t>George Municipality</t>
  </si>
  <si>
    <t>Drakenstein Municipality</t>
  </si>
  <si>
    <t>Swartland Municipality</t>
  </si>
  <si>
    <t>Stellenbosch Municipality</t>
  </si>
  <si>
    <t>Cederberg Municipality</t>
  </si>
  <si>
    <t xml:space="preserve">Stellenbosch Municipality and City of Cape Town </t>
  </si>
  <si>
    <t>Overstrand Muncipality</t>
  </si>
  <si>
    <t xml:space="preserve">Beaufort West Municipality </t>
  </si>
  <si>
    <t>City of Cape Town  Cape Winelands</t>
  </si>
  <si>
    <t>Project Lead / Owner</t>
  </si>
  <si>
    <t>Public / Private sector</t>
  </si>
  <si>
    <t>Timeline</t>
  </si>
  <si>
    <t xml:space="preserve"> location</t>
  </si>
  <si>
    <t>Fisante Kraal Airfield</t>
  </si>
  <si>
    <t>Economic and Social</t>
  </si>
  <si>
    <t>Olifants Doring</t>
  </si>
  <si>
    <t>Beaufort West</t>
  </si>
  <si>
    <t xml:space="preserve">Somerset Bay </t>
  </si>
  <si>
    <t>Paardevlei</t>
  </si>
  <si>
    <t>Pacaltsdorp</t>
  </si>
  <si>
    <t>Public</t>
  </si>
  <si>
    <t>Welmoed (Penhill)</t>
  </si>
  <si>
    <t>Welmoed</t>
  </si>
  <si>
    <t>Industrial Park</t>
  </si>
  <si>
    <t>Grabouw</t>
  </si>
  <si>
    <t>Grabouw Development Agency</t>
  </si>
  <si>
    <t>Elgin City</t>
  </si>
  <si>
    <t>⁠⁠Park of Unity</t>
  </si>
  <si>
    <t xml:space="preserve">Swartland Municipality </t>
  </si>
  <si>
    <t>Chatworth Bulk Water Upgrades and new 5ML Reservoir</t>
  </si>
  <si>
    <t>Swartland Bulk Water Supply: Kasteelberg to Riebeek Kasteel &amp; Riebeek Kasteel New 4.5ML Reservoir</t>
  </si>
  <si>
    <t>Social and Economic</t>
  </si>
  <si>
    <t>Erf 14443 Strand Development</t>
  </si>
  <si>
    <t xml:space="preserve">Housing Development Agency </t>
  </si>
  <si>
    <t>Social</t>
  </si>
  <si>
    <t>Erf 1220 Sea Point Luxury Apartments</t>
  </si>
  <si>
    <t>Erf 1117 Bloubergstrand</t>
  </si>
  <si>
    <t>Strand</t>
  </si>
  <si>
    <t>Sea Point</t>
  </si>
  <si>
    <t>Blouberg strand</t>
  </si>
  <si>
    <t>R 1,423,131,469.86</t>
  </si>
  <si>
    <t xml:space="preserve">Mixed used Housing Development: 
To transform areas of informality on designated sites in the Corridor into urban neighbourhoods, where dignity of persons is sustained &amp; quality of life is improved. The Welmoed Project is located 40 km, East from the City Centre adjacent to the Van Riebeek Road 
 </t>
  </si>
  <si>
    <t>Mixed use housing in Paardevlei</t>
  </si>
  <si>
    <t>Elgin City is an extremely ambitious project that will completely change the fortunes of Grabouw if implemented. The high-level plan is to build 2 700 upmarket houses on a 70-hectare property.
Elgin City is an extremely ambitious project that will completely change the fortunes of Grabouw if implemented. The high level plan is to build 2 700 upmarket houses on a 70 hectare property. Since the Covid pandemic many people still work from home and would much prefer a country living environment for their families. This property is ideal as it is close to bulk infrastructure and will significantly boost tax levies for the municipality. The GDA is currently sourcing developers to enable this projects that will massively boost tax revenue to the TWK municipality.
Impact
This project has the potential to transform the area into a high income housing estate that will create hundreds of jobs during the construction phase and many more once the estate is up and running.
Location Farm Nr: RE/80/319 and RE/44/319 Area (Ha): 56.63 and 12.46</t>
  </si>
  <si>
    <t>Public works own the land between the Grabouw police station and the Padstal. On this land is the waste water facility as well as the solid waste collection point. The property is more than 1 300 hectares. The main entrance to town is adjacent to this property and hence it has the potential to set the scene for anyone arriving in town. This property was historically earmarked for low cost housing or a cemetery.
However, this property is ideally located to create a space that will attract tourists and a safe space for Grabouw residents. It is proposed the waste water outflow be used for a variety of irrigation projects so that the land can be transformed in either a park of unity or a fynbos golf course. It is crucial that this property be developed in a nurturing way in order to inlock project number 14 that is adjacent to this property but on the other side of the Palmiet river.
Impact.
A park of unity / golf course will set Grabouw aside from other towns in the area. If done correctly it will also unlock project 12, a project aimed at transforming the tax base of Grabouw.
Location
Erf Nr: 4233 Area (Sqm): 1321658.9</t>
  </si>
  <si>
    <t>The Erf 14443 Strand Development is a strategic initiative by the Housing Development Agency (HDA) to address the growing demand for affordable and social housing in the City of Cape Town. This project aims to repurpose underutilized state-owned land into a sustainable, well-managed housing development that enhances urban regeneration and economic growth.
Key Objectives:- Provide quality, affordable housing for low-income earners, young professionals, and families.- Align with national and municipal housing policies for integrated urban development.- Promote sustainable building practices and improve housing opportunities.</t>
  </si>
  <si>
    <t xml:space="preserve">Oliifants Doring Ecological Infrastructure Project </t>
  </si>
  <si>
    <t>Energy &amp; Water Infrastructure</t>
  </si>
  <si>
    <t>Erf 325 Pacaltsdorp (Syferfontein)</t>
  </si>
  <si>
    <t>Mixed use housing Development 
The planning and Implementation of 6500 units in
Erf 325 West, Syferfontein, George
Erf 325 West is situated West of Beach Road directly South of Delville Park with primary access off Olympic Street. Erf 325 West comprises vast tracks of environmentally sensitive areas, riverines and wetlands. The developable portions of Erf 325 West is divided into four distinct portions as depicted in the draft layout plan. A large portion of land is earmarked for rehabilitation and development for recreational, sport fields and possibly light industry to further support the beneficiary community. portions of the Remainder of Erf 325, Pacaltsdorp, which forms part of the Commonage of Pacaltsdorp.
This development is ideally suited in terms of accessibility to work and facilities in the town and within the urban area of George.
The area is approximately 191 hectares and the land is owned by George Municipality.</t>
  </si>
  <si>
    <t>The proposed Provincial Strategic Offset Bank aims to proactively conserve ecosystems impacted by public sector developments.
This initiative will streamline the offsetting processes, reducing costs and project delays while enhancing conservation outcomes. By consolidating offset requirements into larger, strategically placed offsets, the approach improves biodiversity protection and reduces long-term management costs. The project addresses inefficiencies in current ad-hoc offsetting methods, which are costly and often yield limited conservation value. A market size and demand analysis will be conducted in collaboration with key Western Cape Government Departments to inform implementation.</t>
  </si>
  <si>
    <t>Darling</t>
  </si>
  <si>
    <t>Chatsworth</t>
  </si>
  <si>
    <t>Theewaterskloof Municipality</t>
  </si>
  <si>
    <t xml:space="preserve">3 years (Short term) </t>
  </si>
  <si>
    <t>Upgrading of the Darling Waste Water Treatment Works</t>
  </si>
  <si>
    <t xml:space="preserve">Upgrading of the Darling Waste Water Treatmen Works to address the in Darling due to Housing and Industrial Businesss developments.  </t>
  </si>
  <si>
    <t>The proposed upgrading of the bulk water pipeline system between the Wesbank Reservoir and the areas of Malmesbury and Abbotsdale, as part of Swartland Municipality’s long-term infrastructure development strategy. The new bulk water line will extend from Alfa Street to the Old Malmesbury Road and serve key developments, including existing and future industrial areas, rural developments, and the communities of Abbotsdale, Chatsworth, and Kalbaskraal</t>
  </si>
  <si>
    <t>Upgrading of the bulk water pipeline system between the Wesbank Reservoir and the areas of Malmesbury and Abbotsdale</t>
  </si>
  <si>
    <t>Western Cape</t>
  </si>
  <si>
    <t>Luxury mixed-use housing development.
The project envisions the transformation of this property into a contemporary ten-storey luxury mixed-use development. By leveraging the property's prime location and existing zoning, the development will contribute to the area's growth and revitalization, making it a desirable destination for residents and businesses alike.</t>
  </si>
  <si>
    <t>The Erf 1117 Bloubergstrand Development is a strategic initiative to address the growing demand for affordable and social housing in the City of Cape Town. This project aims to repurpose underutilised state-owned land into a sustainable, well-managed housing development that enhances urban regeneration and economic growth.</t>
  </si>
  <si>
    <t>Due to population growth and a planned affordable housing project at Chatsworth/Riverlands, the bulkwater supply system to Chatsworth and surrounding areas has to be upgraded. The Chatsworth/Riverlands development is located in the southernmost part of Swartland Municipality,
bordering the City of Cape Town. These areas are currently supplied with potable water from the Kleindam Reservoirs in Malmesbury, which form part of the greater Swartland Bulk Water Distribution System. This system sources raw water from the Voëlvlei Dam, which is treated at the Voëlvlei Water Treatment Works (WTW) and distributed via a network of pumped bulk pipelines to towns across the municipality. This upgrade will significantly alleviate pressure on the existing Swartland system and ensure long-term water security for the southern settlements of the municipality.</t>
  </si>
  <si>
    <t xml:space="preserve">Open property alongside the N2_x000B_Farm RE/5/313 (22.72 hectare. Types of potential clients
Light industrial and manufacturing Retail, Transport, Chemical (Petrol station),Fruit juice, Fruit market, Fruit storage / cold rooms
Inland harbor, Incubator Hub. </t>
  </si>
  <si>
    <t>Social infrastructure</t>
  </si>
  <si>
    <t>Aoproximate:R 518,491,750</t>
  </si>
  <si>
    <t>Approximate value: R266 million</t>
  </si>
  <si>
    <t>Approximate value: R33.1miillion</t>
  </si>
  <si>
    <t xml:space="preserve">To be determined </t>
  </si>
  <si>
    <t>R131 billion</t>
  </si>
  <si>
    <t xml:space="preserve">Approximate: R 2 billion </t>
  </si>
  <si>
    <t>No</t>
  </si>
  <si>
    <t>Municipality</t>
  </si>
  <si>
    <t>District</t>
  </si>
  <si>
    <t>Project Name</t>
  </si>
  <si>
    <t>Location / Area</t>
  </si>
  <si>
    <t>Estimated Total Cost (R)</t>
  </si>
  <si>
    <t>Funding Source</t>
  </si>
  <si>
    <t>Document Source</t>
  </si>
  <si>
    <t>Readiness Stage</t>
  </si>
  <si>
    <t>Status / Progress</t>
  </si>
  <si>
    <t>Key Blockages / Constraints</t>
  </si>
  <si>
    <t>Priority</t>
  </si>
  <si>
    <t>Support Required ( Sector Depts / SIDAFF)</t>
  </si>
  <si>
    <t>Responsible Municipal Department</t>
  </si>
  <si>
    <t>Responsible Municipal Official</t>
  </si>
  <si>
    <t>Target Start Date</t>
  </si>
  <si>
    <t>Target Completion Date</t>
  </si>
  <si>
    <t>Comments / Notes</t>
  </si>
  <si>
    <t>DLG Assistance Required</t>
  </si>
  <si>
    <t>Last Update Date</t>
  </si>
  <si>
    <t xml:space="preserve">Central Karoo </t>
  </si>
  <si>
    <t>Beaufort West: WWTW Pump Station: Reconstruction of Irrigation Pump Station at Waste Water Treatment Works</t>
  </si>
  <si>
    <t>DWS</t>
  </si>
  <si>
    <t>MIG &amp; CRR</t>
  </si>
  <si>
    <t>DPIP2324/24</t>
  </si>
  <si>
    <t>Not registered, to be registered July 2025</t>
  </si>
  <si>
    <t xml:space="preserve"> Technical Services</t>
  </si>
  <si>
    <t>Nelspoort: WTW: Upgrading of aerator</t>
  </si>
  <si>
    <t>Nelspoort</t>
  </si>
  <si>
    <t>WSIG</t>
  </si>
  <si>
    <t>DPIP2324/26</t>
  </si>
  <si>
    <t>Approved</t>
  </si>
  <si>
    <t>Beaufort West: Various Areas: Phase3: New High Mast Lights</t>
  </si>
  <si>
    <t>DMRE</t>
  </si>
  <si>
    <t>MIG&amp; CRR</t>
  </si>
  <si>
    <t>DPIP2324/27</t>
  </si>
  <si>
    <t>Project Splitted by MIG. To be registered as 4 projects.</t>
  </si>
  <si>
    <t>Rev Fass Street (Kwa-Mandlenkosi): Upgrading of Gravel Roads</t>
  </si>
  <si>
    <t>DOI</t>
  </si>
  <si>
    <t>DPIP2324/28</t>
  </si>
  <si>
    <t>Registered</t>
  </si>
  <si>
    <t>Blankenweg (Hillside): Upgrading of Gravel Roads</t>
  </si>
  <si>
    <t>DPIP2324/29</t>
  </si>
  <si>
    <t>Murraysburg: Cemetery: Expansion of cemetery site</t>
  </si>
  <si>
    <t>DFFE</t>
  </si>
  <si>
    <t>Murraysburg</t>
  </si>
  <si>
    <t>DPIP2324/30</t>
  </si>
  <si>
    <t xml:space="preserve"> Human Settlements &amp; Technical Services</t>
  </si>
  <si>
    <t>Merweville: Landfill: Specialised waste fleet (yellow plant)</t>
  </si>
  <si>
    <t>Merweville</t>
  </si>
  <si>
    <t>DPIP2324/31</t>
  </si>
  <si>
    <t>To be registered in July 2026</t>
  </si>
  <si>
    <t>Nelspoort: Landfill: Specialised waste fleet (yellow plant)</t>
  </si>
  <si>
    <t>DPIP2324/32</t>
  </si>
  <si>
    <t>To be registered in July 2027</t>
  </si>
  <si>
    <t>Merweville: Landfill: Upgrading of landfill site</t>
  </si>
  <si>
    <t>MIG&amp; CRR/ DFFE</t>
  </si>
  <si>
    <t>DPIP2324/33</t>
  </si>
  <si>
    <t>Nelspoort: Landfill: Upgrading of landfill site</t>
  </si>
  <si>
    <t>DPIP2324/34</t>
  </si>
  <si>
    <t>Upgrading of Vaalkoppies Landfill site</t>
  </si>
  <si>
    <t>MIG &amp; CRR/ DFFE</t>
  </si>
  <si>
    <t>IDP 2022/2027</t>
  </si>
  <si>
    <t>Planning. Action Plan submitted to DEADP</t>
  </si>
  <si>
    <t xml:space="preserve">Material Recovery Facility At Vaalkoppies Waste Disposal Site </t>
  </si>
  <si>
    <t>Planning</t>
  </si>
  <si>
    <t xml:space="preserve">Upgrade Old Water Meters To Sts And Monitoring Of All Water Meters to Reduce Unaccounted For Water, Increase Income </t>
  </si>
  <si>
    <t>DWS/ DLG</t>
  </si>
  <si>
    <t>Existing Business Plan</t>
  </si>
  <si>
    <t xml:space="preserve"> Water Services</t>
  </si>
  <si>
    <t>Exploration and Augmentation of Aquifers in Beaufort West</t>
  </si>
  <si>
    <t xml:space="preserve">Upgrading Of Deteriorating Water Reticulation Network </t>
  </si>
  <si>
    <t>Upgrading of Beaufort West Waste Water Treatment Works</t>
  </si>
  <si>
    <t xml:space="preserve">Social Housing: Upgrading Of Nurses Home </t>
  </si>
  <si>
    <t>DoHS</t>
  </si>
  <si>
    <t xml:space="preserve">Installation Of Grid Tied Solar Systems For All Municipal Buildings And Pump Stations For A Total Of 1 Mva </t>
  </si>
  <si>
    <t>DMRE / CRR</t>
  </si>
  <si>
    <t xml:space="preserve">Storm Water Master Plan And Implementation Plan </t>
  </si>
  <si>
    <t>MIG/ CRR</t>
  </si>
  <si>
    <t xml:space="preserve">56km Of Gravel Roads In B/West. Mun. Areas </t>
  </si>
  <si>
    <t>Rehabilitation of 106km tar/paved Roads: Whole Municipal Area</t>
  </si>
  <si>
    <t>All Towns</t>
  </si>
  <si>
    <t>Upgrading Of Electricity Network In Industrial Area</t>
  </si>
  <si>
    <t xml:space="preserve"> Electrical / Energy</t>
  </si>
  <si>
    <t>Upgrading Of Electricity Network In Lande Area</t>
  </si>
  <si>
    <t>Upgrading Of Electricity Network In Rustdene Area</t>
  </si>
  <si>
    <t>Upgrading Of Electricity Network In Hillside Area</t>
  </si>
  <si>
    <t xml:space="preserve">Upgrading Of Electricity Network In Essopville </t>
  </si>
  <si>
    <t xml:space="preserve">Upgrading Of Electricity Network In Essopville  </t>
  </si>
  <si>
    <t xml:space="preserve">Upgrading Of Electricity Network In Nieuveld Park And Rustdene South Of Buitekant Street  </t>
  </si>
  <si>
    <t xml:space="preserve">Upgrading Of Electricity Network In Murraysburg Historical Town </t>
  </si>
  <si>
    <t>Nelspoort: Upgrade Sportsgrounds Phase 2 (Swimming Pool)</t>
  </si>
  <si>
    <t>DCAS</t>
  </si>
  <si>
    <t>DCAS/ MIG/ CRR</t>
  </si>
  <si>
    <t>Nelspoort: Upgrade Sportsgrounds Phase 3 (Clubhouse and Netball Courts)</t>
  </si>
  <si>
    <t>Upgrading of Amore Green Sport Field</t>
  </si>
  <si>
    <t>Upgrading of Murraysburg Sport Field 1</t>
  </si>
  <si>
    <t>Aplication Submitted</t>
  </si>
  <si>
    <t>Upgrading of Murraysburg Sport Field 2</t>
  </si>
  <si>
    <t>Upgrading of Murraysburg water supply lines</t>
  </si>
  <si>
    <t>Installation of bulk water meter BW</t>
  </si>
  <si>
    <t>Develop &amp; Implement Revenue Strategy</t>
  </si>
  <si>
    <t>NT, PT</t>
  </si>
  <si>
    <t>Develop &amp; Implement Water Resilience Policy</t>
  </si>
  <si>
    <t>Develop &amp; Implement Credit Control Policy</t>
  </si>
  <si>
    <t>Repairs to Vandalised Switchgear for critical Boreholes</t>
  </si>
  <si>
    <t>Purchase of Honey Sucker Truck Beaufort West</t>
  </si>
  <si>
    <t>Old pipe replacement programme all towns</t>
  </si>
  <si>
    <t>Develop &amp; Implement Waster And Sanitation Infrastructure maintenance Rehabilitationplans</t>
  </si>
  <si>
    <t>DLG Assitance Required</t>
  </si>
  <si>
    <t>e.g. Concept/Problem definition, Pre-feasibility, Feasibility/Business Case, Deign/Procurement Ready, Implementation</t>
  </si>
  <si>
    <t xml:space="preserve">Immediate, Short, Medium and Long Term </t>
  </si>
  <si>
    <t>DWS, DLG</t>
  </si>
  <si>
    <t>Technical Services</t>
  </si>
  <si>
    <t>Bergrivier Municipality</t>
  </si>
  <si>
    <t xml:space="preserve">West Coast </t>
  </si>
  <si>
    <t>Natural Spring Pipeline Replacement (Water Security)</t>
  </si>
  <si>
    <t>Water Services</t>
  </si>
  <si>
    <t>Redelinghuys</t>
  </si>
  <si>
    <t>MIG &amp; Co-contribution</t>
  </si>
  <si>
    <t>IDP, WSDP &amp; Water Master Plan</t>
  </si>
  <si>
    <t>Feasibility/Business Case (EIA application)</t>
  </si>
  <si>
    <t>Currently busy with EIA, whereafter design can be finanlised</t>
  </si>
  <si>
    <t>EIA</t>
  </si>
  <si>
    <t>Immediate</t>
  </si>
  <si>
    <t>DWS, DEA&amp;DP, MIG</t>
  </si>
  <si>
    <t>Leon Janse van Rensburg</t>
  </si>
  <si>
    <t xml:space="preserve">Start date depends on the EIA approval. </t>
  </si>
  <si>
    <t>N/A</t>
  </si>
  <si>
    <t>Sewage Oxidation Ponds Upgrade / Septic Tank Eradication</t>
  </si>
  <si>
    <t>Sanitation</t>
  </si>
  <si>
    <t>WSIG/MIG/SIDAFF</t>
  </si>
  <si>
    <t>IDP, WSDP and Sewer Masterplan</t>
  </si>
  <si>
    <t>Concept/Problem definition</t>
  </si>
  <si>
    <t>Currently busy with the compilation of Business plan</t>
  </si>
  <si>
    <t>Funding</t>
  </si>
  <si>
    <t>Short - Medium</t>
  </si>
  <si>
    <t>DWS, DLG, SIDDAF</t>
  </si>
  <si>
    <t xml:space="preserve">Dependant on funding. The project entails the equipment of the town with a full waterbourne system. Currently 2 households shares a septic tank with a total volume of 2kl. </t>
  </si>
  <si>
    <t xml:space="preserve">Possible funding. The intention is to apply through WSIG. Dependant on approval from DWS. </t>
  </si>
  <si>
    <t>Aurora</t>
  </si>
  <si>
    <t>Aurora Water Treatment Works Upgrade &amp; Borehole Refurbishment</t>
  </si>
  <si>
    <t>WSIG/MIG/Own Contribution</t>
  </si>
  <si>
    <t xml:space="preserve">Project Registered with MIG as a multiyear project. The contractor will be appointed over 3 financial years. </t>
  </si>
  <si>
    <t>Eendekuil WTW Upgrade &amp; Additional Storage (0.4ML)</t>
  </si>
  <si>
    <t>Eendekuil</t>
  </si>
  <si>
    <t>Largely own funding with WRG assistance</t>
  </si>
  <si>
    <t>Implementation</t>
  </si>
  <si>
    <t>Currently busy with construction</t>
  </si>
  <si>
    <t>Funding - awaiting 2026/2027 budget approval</t>
  </si>
  <si>
    <t>Leon Janse van Rensburg &amp; Wikus Burger</t>
  </si>
  <si>
    <t>Project funded by own funding due to it being urgent. This will unlock futher development and ensure adherence to SANS 241.</t>
  </si>
  <si>
    <t>Possible counter funding. DLG Water Reseliance Grant provided R1mil.</t>
  </si>
  <si>
    <t>Piketberg WTW Sludge Thickener</t>
  </si>
  <si>
    <t>Piketberg</t>
  </si>
  <si>
    <t>MIG/WSIG</t>
  </si>
  <si>
    <t>Consultant to be appointed</t>
  </si>
  <si>
    <t>Medium - Long term</t>
  </si>
  <si>
    <t>Errol Witbooi</t>
  </si>
  <si>
    <t xml:space="preserve">Project will assist in additional water to be re-used at the water treatment works. </t>
  </si>
  <si>
    <t>Piketberg WWTW Inlet Upgrade</t>
  </si>
  <si>
    <t xml:space="preserve">Dependant on funding from WSIG. Business plan to be drafted. </t>
  </si>
  <si>
    <t>Velddrif Booster Pumpstation Upgrade</t>
  </si>
  <si>
    <t>Velddrif</t>
  </si>
  <si>
    <t>Own Funding</t>
  </si>
  <si>
    <t>Feasibility/Business Case</t>
  </si>
  <si>
    <t>Currently busy with the final clarifications and data collection prior to Final Design</t>
  </si>
  <si>
    <t>This project will unlock economic development (Industrial, Hotels etc). The tender document and design will be concluded in June 2026. Completion date is established based on funding if approved by Council.</t>
  </si>
  <si>
    <t>Any possible funding source to fast track the project</t>
  </si>
  <si>
    <t>Velddrif Wastewater Treatment Works Upgrade (2.7MLD to 4.5MLD)</t>
  </si>
  <si>
    <t>RBIG/SIDAFF</t>
  </si>
  <si>
    <t>Submitted the RBIG Scoping report to DWS</t>
  </si>
  <si>
    <t>DWS, DLG, DEA&amp;DP</t>
  </si>
  <si>
    <t>Design / Tender and specialist studies to be conlcuded in the 2025/2026 financial year. Council availed R10mill due to the criticality of the project. This project will unlock economic development (Industrial, Hotels etc)</t>
  </si>
  <si>
    <t xml:space="preserve">Assistance with the fast tracking of the scoping report to commence with the next phase. </t>
  </si>
  <si>
    <t>Albatros Sewage Pumpstation Upgrade</t>
  </si>
  <si>
    <t>Construction almost complete</t>
  </si>
  <si>
    <t>Project funded from own funding with construction being concluded in June 2026.</t>
  </si>
  <si>
    <t>Pipe Replacement Programme (Noordhoek, Velddrif, Porterville, Piketberg)</t>
  </si>
  <si>
    <t>Municipal Wide</t>
  </si>
  <si>
    <t>40000000 over the next 3 years</t>
  </si>
  <si>
    <t>MIG &amp; Own funding</t>
  </si>
  <si>
    <t>IDP, Pipe Replacement Plan</t>
  </si>
  <si>
    <t>Currently busy in Porterville</t>
  </si>
  <si>
    <t>Short - Medium Term</t>
  </si>
  <si>
    <t>In progress</t>
  </si>
  <si>
    <t>On going</t>
  </si>
  <si>
    <t xml:space="preserve">Piketberg registered with MIG and to commence in the 2026/2027 financial year. </t>
  </si>
  <si>
    <t>Upgrade up bulk water pipeline from Vergelee reservoir to Velddrif</t>
  </si>
  <si>
    <t>Velddrif and Dwarskersbos</t>
  </si>
  <si>
    <t>WSDP &amp; Water Master Plan</t>
  </si>
  <si>
    <t>Short Term</t>
  </si>
  <si>
    <t>WCDM, DWS</t>
  </si>
  <si>
    <t>Project forms part of the West Coast Master Plan to be concluded in 2030. Funding for this project is however a challenge at the moment.</t>
  </si>
  <si>
    <t>Upgrade up bulk water pipeline from Velddrif to Dwarskersbos</t>
  </si>
  <si>
    <t>Dwarskersbos</t>
  </si>
  <si>
    <t>Piketberg Bulk Electricity NMD Increase &amp; HV Line Development</t>
  </si>
  <si>
    <t>Energy</t>
  </si>
  <si>
    <t>Electricity masterplan</t>
  </si>
  <si>
    <t>Consultant appointed</t>
  </si>
  <si>
    <t>Eskom, DLG</t>
  </si>
  <si>
    <t>Electrical Services</t>
  </si>
  <si>
    <t>Jan Erasmus</t>
  </si>
  <si>
    <t xml:space="preserve">Eskom can only upgrade the line from 2028 onwards. Funding will be made available from own funding. </t>
  </si>
  <si>
    <t>Velddrif HV Corridor &amp; Substation Upgrade (66kV Ring Feeder)</t>
  </si>
  <si>
    <t xml:space="preserve">Project is dependant on funding and planning from ESKOM's side. Its required of the municipality to issue a gaurantee of R18mil prior to the commencement of the project. Secondly, the upgrading of the feeder line will unlock economic development. </t>
  </si>
  <si>
    <t>Any possible funding source to fast track the project. Escom can only upgrade the line to 12MVA in 2028 with the 15MVA not being confirmed.</t>
  </si>
  <si>
    <t>Compile and circulate updated Water, Sewer, and Electrical Master Plans aligned with revised SDF &amp; Capital Expenditure Framework.</t>
  </si>
  <si>
    <t>Water, Sanitation &amp; Energy</t>
  </si>
  <si>
    <t>Bitou Municipality</t>
  </si>
  <si>
    <t>Own, Grant &amp; Donor</t>
  </si>
  <si>
    <t>Concept / Problem definition</t>
  </si>
  <si>
    <t>On-hold. Funding dependant</t>
  </si>
  <si>
    <t>DLG, Provincial Treasury</t>
  </si>
  <si>
    <t>Engineering Services</t>
  </si>
  <si>
    <t>Mr V Felton</t>
  </si>
  <si>
    <t>2026/2027 FY</t>
  </si>
  <si>
    <t>2027/2028 FY</t>
  </si>
  <si>
    <t>The Municipality has been requested to make funding available to undertake the Water, Sanitation and Electrical master Plans in  2026/27 &amp; 2027/28 FY.  No funding was provided.</t>
  </si>
  <si>
    <t>DWS, DEADP, DLG</t>
  </si>
  <si>
    <t>GRDM, DEADP</t>
  </si>
  <si>
    <t>Community Services</t>
  </si>
  <si>
    <t>Mr R Williams</t>
  </si>
  <si>
    <t>Bitou Bulk Water Supply Scheme - Wadrift Dam</t>
  </si>
  <si>
    <t>Water</t>
  </si>
  <si>
    <t>Feasibility</t>
  </si>
  <si>
    <t>DWS provided funding to complete the Implementation Readiness Studies by June 2028</t>
  </si>
  <si>
    <t>Long term</t>
  </si>
  <si>
    <t xml:space="preserve">Funding Application – 2029/30.       </t>
  </si>
  <si>
    <t>DWS provided funding to complete the Implementation Readiness Studies in 2025 - 2028</t>
  </si>
  <si>
    <t>Plettenberg Bay, Keurbooms, Wittedrift and Green Valley</t>
  </si>
  <si>
    <t>Short term</t>
  </si>
  <si>
    <t>Funding Application – 2027/28</t>
  </si>
  <si>
    <t>The Municipality has made funding available to complete the Implementation Readiness Studies in the 2026/27 FY.</t>
  </si>
  <si>
    <t>Upgrading of the Bulk Water Infrastructure in the Greater Keurbooms Area</t>
  </si>
  <si>
    <t>Keurbooms</t>
  </si>
  <si>
    <t>Feasibility completed. On-hold</t>
  </si>
  <si>
    <t>The Municipality has been requested to make funding available in 2027/28 FY to complete Prelim design and EIA in2027/28- 2028/29</t>
  </si>
  <si>
    <t>Upgrading of the Keurbooms River to Roodefontein Dam Raw Water Transfer Pipeline Assessment</t>
  </si>
  <si>
    <t>Design</t>
  </si>
  <si>
    <t>Detailed design</t>
  </si>
  <si>
    <t>Funding application - 2026/27.</t>
  </si>
  <si>
    <t>The Municipality has made funding available to complete the detailed design in 2025/26. Funding is required for implementation.</t>
  </si>
  <si>
    <t>Upgrading of the Bulk Water Supply to Kwanokuthula East (6.5 Ml reservoir and Bulk Pipelines)</t>
  </si>
  <si>
    <t>Kwanokuthula</t>
  </si>
  <si>
    <t>Concept</t>
  </si>
  <si>
    <t>Concept Design</t>
  </si>
  <si>
    <t>Medium term</t>
  </si>
  <si>
    <t>Feasibility study planned for 2026/27 FY</t>
  </si>
  <si>
    <t>Funding is required to undertake the feasibility study in 2026/27 and then additional funding will be required to complete the Implementation Readiness Studies.</t>
  </si>
  <si>
    <t>Upgrading of the Bulk Water Supply to Kranshoek     (7 Ml reservoir and Bulk Pipelines)</t>
  </si>
  <si>
    <t>Kranshoek</t>
  </si>
  <si>
    <t>Upgrading of the Ganse Vallei Wastewater Treatment Works</t>
  </si>
  <si>
    <t>Prelim Design and EIA</t>
  </si>
  <si>
    <t>The Municipality has made funding available to complete the detailed design in 2026/27. Funding is required for implementation.</t>
  </si>
  <si>
    <t>Kwanokuthula Bulk Outfall Sewer, Rising Mains and Pumpstation</t>
  </si>
  <si>
    <t xml:space="preserve">
Upgrading of the Bulk Sanitation Infrastructure in the Greater Keurbooms Area</t>
  </si>
  <si>
    <t>The Municipality has been requested to make funding available in 2027/28 FY to complete Prelim design and EIA in 2027/28- 2028/29</t>
  </si>
  <si>
    <t>Ladywood Outfall Sewer and Pumpstations</t>
  </si>
  <si>
    <t>Ladywood</t>
  </si>
  <si>
    <t>On-hold</t>
  </si>
  <si>
    <t>Kranshoek Outfall Sewer and Pumpstations</t>
  </si>
  <si>
    <t>Installation of new Transformer and Associated Infrastructure</t>
  </si>
  <si>
    <t>Eskom, DoI, DLG</t>
  </si>
  <si>
    <t>Funding is required to undertake the feasibility study in 2026/27 and then additional funding will be required to complete the Detailed design and Implementation.</t>
  </si>
  <si>
    <t>Upgrading of Electrical Network</t>
  </si>
  <si>
    <t>Upgrading of the Kwanokuthula Waste Transfer Station</t>
  </si>
  <si>
    <t>Waste</t>
  </si>
  <si>
    <t>GRDM, DEADP, DLG</t>
  </si>
  <si>
    <t xml:space="preserve">Funding source </t>
  </si>
  <si>
    <t xml:space="preserve">Document source </t>
  </si>
  <si>
    <t>Breede Valley  Municipality</t>
  </si>
  <si>
    <t xml:space="preserve">Cape Winelands </t>
  </si>
  <si>
    <t>Increase in storage capacity and yield of the Stettynskloof Dam</t>
  </si>
  <si>
    <t>Rawsonville 
(-33°50'16" ; 19°14'39")</t>
  </si>
  <si>
    <t>Loans  (Partially funded)</t>
  </si>
  <si>
    <t xml:space="preserve">IDP / BVM Risk Strategy </t>
  </si>
  <si>
    <t xml:space="preserve">Design </t>
  </si>
  <si>
    <t xml:space="preserve">- Feasibility report complete 
- Geotechnical study and topographical survey ongoing 
-  Consultation with authorities, public and stakeholder groups ongoing
- Basic assessment report and specialist studies ongoing
- Yield ananlysis ongoing 
- Council resolution C198/2025 approval of feasibility report and proposal to commence with detail design
- Conceptual design initiation February 2026
</t>
  </si>
  <si>
    <t xml:space="preserve">- Funding, Require support on RBIG grant application for 2027/28/29/30 FY
- Current situation will only enable Agricultural supply until 2030
- Environmental approvals
- Updated WUL required </t>
  </si>
  <si>
    <t xml:space="preserve">Immediate </t>
  </si>
  <si>
    <t>DEADP, DWS, DLG, PT</t>
  </si>
  <si>
    <t>Civil Engineering Services</t>
  </si>
  <si>
    <t>Z.Sulaiman</t>
  </si>
  <si>
    <t>Project consist of three major components namely:
-Hydro-power component 
- Access Road upgrade 
- Dam wall raising 
The timeines for the initiation of the procurement phase for the above mentioned components are as follows: 
-Hydro-power component  : June 2026
- Access Road upgrade  : October 2026
- Dam wall raising  : February 2028</t>
  </si>
  <si>
    <t>Upgrade of De Doorns Water Treatment Plant</t>
  </si>
  <si>
    <t>De Doorns
(-33°29'10" ; 19°40'00")</t>
  </si>
  <si>
    <t xml:space="preserve">WSIG </t>
  </si>
  <si>
    <t xml:space="preserve">Procuremet </t>
  </si>
  <si>
    <t>(1) Appointment of Consultants - 100% Completed. 
(2) Feasibility Study - 100% Completed 
(3) Preliminary Design Report - 100% Completed. 
(4) Final Design Report - 100% completed. 
(5) Procument (tendering) for Construction of the Works - 95% completed.
 (6) Construction ( site establishment and construction) of the Works - 0% completed. . 
(7) Procument (tendering) for Mechanical Works - 80% completed.</t>
  </si>
  <si>
    <t xml:space="preserve">Funding - Latest tender results show a drastic increase in project costs both on the Civil and Structural works as well as on the Mechanical and Electrical works </t>
  </si>
  <si>
    <t xml:space="preserve">In order to accellerate the project, the department and consultant agreed to stagger the civil engineering services tender with the mechanical electrical tender. This will allow the appointment of a Civil contractor by May 2026.  
BV1160/2025 was advertised on the 28th of November 2025
Clarification meeting conducted on 
08 December 2025
BVM aim to advertise the Mechanical and electrical tender by March 2026. </t>
  </si>
  <si>
    <t>Upgrade of Touwsrivier Wastewater Treatment Plant</t>
  </si>
  <si>
    <t xml:space="preserve">Sewer </t>
  </si>
  <si>
    <t>Towsrivier  
(-33°20'42" ;  20°02'13")</t>
  </si>
  <si>
    <t>MIG / Own funds (CRR)</t>
  </si>
  <si>
    <t xml:space="preserve">Implementation </t>
  </si>
  <si>
    <t>Civil Works : 81% complete 
Mechanical and Electrical Works : 69.55% complete</t>
  </si>
  <si>
    <t xml:space="preserve"> - Contractor in penatlty period 
 - Poor performance of consultant 
 - Expired construction permit resulting in prohibition of the works for 51days. Dealing with claims  </t>
  </si>
  <si>
    <t>-</t>
  </si>
  <si>
    <t>- Civil contractor is in a penalty period
'- Application for extention of existing permit denied as existing construction permit has expired, new application proposed for submission on 12 February 2026
- Expected completion date : September 2026</t>
  </si>
  <si>
    <t>Worcester Industrial Development</t>
  </si>
  <si>
    <t>Water, sewer, roads, stormwater , electricity</t>
  </si>
  <si>
    <t>Worcester 
(-33°37'44" ; 19°29'14")</t>
  </si>
  <si>
    <t>TBC</t>
  </si>
  <si>
    <t>Own funds (CRR)</t>
  </si>
  <si>
    <t xml:space="preserve">IDP   </t>
  </si>
  <si>
    <t xml:space="preserve">Pre-feasibility / Design </t>
  </si>
  <si>
    <t>- Conceptualization, specialist studies in process (EIA),
- Finalization of the Site Development Plan</t>
  </si>
  <si>
    <t xml:space="preserve">Environmental restrictions (- reduction in developable opportunities </t>
  </si>
  <si>
    <t xml:space="preserve">Medium term </t>
  </si>
  <si>
    <t>DEADP, DLG, PT</t>
  </si>
  <si>
    <t>Funding required as to</t>
  </si>
  <si>
    <t>Uitvlug Industrial Development</t>
  </si>
  <si>
    <t>Worcester  
(-33°39'17"; 19°25'36")</t>
  </si>
  <si>
    <t xml:space="preserve">IDP  </t>
  </si>
  <si>
    <t>- Conceptualization, specialist studies in process (EIA),
- Workshiopping of the Site Development Plan</t>
  </si>
  <si>
    <t xml:space="preserve">Environmental restrictions (688 to1,363.2 ha offset area required) &amp; development is dependent on the Eastern By-pass. </t>
  </si>
  <si>
    <t>Eastern By-Pass</t>
  </si>
  <si>
    <t xml:space="preserve">Roads </t>
  </si>
  <si>
    <t>Worcester 
()</t>
  </si>
  <si>
    <t xml:space="preserve">Project not implemented by BVM LM </t>
  </si>
  <si>
    <t>DoI, DLG, PT</t>
  </si>
  <si>
    <t>Western and Eastern By-Pass</t>
  </si>
  <si>
    <t>Funding Source Document</t>
  </si>
  <si>
    <t>Rankings</t>
  </si>
  <si>
    <t>Cape Agulhas Municipality</t>
  </si>
  <si>
    <t>Overberg District</t>
  </si>
  <si>
    <t>L'Agulhas - New Reservoir Ph2</t>
  </si>
  <si>
    <t>Agulhas</t>
  </si>
  <si>
    <t>CRR
Possible WSIG</t>
  </si>
  <si>
    <t>Master Plan</t>
  </si>
  <si>
    <t>Design/Procurement Ready</t>
  </si>
  <si>
    <t>Started</t>
  </si>
  <si>
    <t>W&amp;S</t>
  </si>
  <si>
    <t>B Neale</t>
  </si>
  <si>
    <t>Start date confined by existing environmental constraints</t>
  </si>
  <si>
    <t xml:space="preserve">Storage below 72 hours required for Lágulhas. Relocation of reservoir triggered revision to EIA. New site found to be in a mapped Critical Biodiversity Area 1 </t>
  </si>
  <si>
    <t>Funding
Enviro constraints</t>
  </si>
  <si>
    <t>Arniston - Upgrades to WWTW</t>
  </si>
  <si>
    <t>Sewer</t>
  </si>
  <si>
    <t>Arniston</t>
  </si>
  <si>
    <t>CRR
Possible MIG</t>
  </si>
  <si>
    <t>Not Started</t>
  </si>
  <si>
    <t>Trying to apply for MIG funding</t>
  </si>
  <si>
    <t>Urgent upgrades required to this dysfunctional WWTW. Also need assistance with licensing this WWTW</t>
  </si>
  <si>
    <t>Funding
Licensing</t>
  </si>
  <si>
    <t>Bredasdorp - WWTW Upgrade</t>
  </si>
  <si>
    <t>Bredasdorp</t>
  </si>
  <si>
    <t>CRR</t>
  </si>
  <si>
    <t>Green Drop &amp; License</t>
  </si>
  <si>
    <t>Commence in FY2026/27</t>
  </si>
  <si>
    <t>Urgent capacity upgrades needed to meet increased flows and to support planned new developments. Also need assistance with licensing this WWTW</t>
  </si>
  <si>
    <t>Bredasdorp - Upgrade Vleikloof PS and Rising Main to WWTW</t>
  </si>
  <si>
    <t>Project deferred</t>
  </si>
  <si>
    <t>Currently insufficient capacity in supply line between the Vleikloof dam and the water treatment works, as well as from the water treatment works to the lower reservoir.</t>
  </si>
  <si>
    <t>Bredasdorp - Eliminate Ou Meule Sewer PS</t>
  </si>
  <si>
    <t>Operational Issue</t>
  </si>
  <si>
    <t>Often experince overflows at this sewerage pump station. In order to address this ongoing problem we are looking at bypassing this pump station with a bulk gravity sewer to the WWTW</t>
  </si>
  <si>
    <t>Napier - Upgrade WTW</t>
  </si>
  <si>
    <t>Napier</t>
  </si>
  <si>
    <t>Project deferred. Budget constraints</t>
  </si>
  <si>
    <t>Design capacity is 1,7ML/d, but functional constraints on the filtration side limit capacity to 1,2ML/d.</t>
  </si>
  <si>
    <t>Struisbaai - Water Infrastructure from New Boreholes</t>
  </si>
  <si>
    <t>Struisbaai</t>
  </si>
  <si>
    <t>Should the drilling and development of two new boreholes in Struisbaai be found to be feasible, new infrastructure will be required to connect these boreholes with the existing water infrastructure. Construction of the required infrastructure will trigger various environmental triggers.</t>
  </si>
  <si>
    <t>Struisbaai - Drilling &amp; Testing New Boreholes</t>
  </si>
  <si>
    <t>Pre-feasibility</t>
  </si>
  <si>
    <t>The "Safe Wellfield Yield"of the existing aquifer has been reached and alternative water sources need to be found. Two new boreholes have been identified on a different aqifer in Struisbaai North. These sites need to be drilled and tested for yield and quality. Drilling and equipping these boreholes will trigger various environmental triggers.</t>
  </si>
  <si>
    <t>Struisbaai-Equipping SB12</t>
  </si>
  <si>
    <t>This is an existing abandoned borehole that we are seeking to re-drill, test and equip to add more water to the system.</t>
  </si>
  <si>
    <t>Bredasdorp - Functional Capacity Constraints at WTW</t>
  </si>
  <si>
    <t xml:space="preserve">WTW has a design capacity of 8ML/d, but there is a functional capacity constraint at the head of works that limits the capacity of plant to about 150m3 per hour, or 3,6ML/day (150x24=3,6ML/day). Exceeding this flow rate results in ‘floc’ carry-over, which affects the quality of water produced by the plant. </t>
  </si>
  <si>
    <t>All Towns - Dedicated Rising Mains</t>
  </si>
  <si>
    <t>Need additional rising mains from boreholes to meet increased raw water demands</t>
  </si>
  <si>
    <t>Bredasdorp- Equip Boreholes and Supply Pipes</t>
  </si>
  <si>
    <t>Need to develop two new boreholes that have been drilled, together with pipelines to WTW to meet raw water demands. The development of these boreholes will trigger various environmental triggers.</t>
  </si>
  <si>
    <t>Bredasdorp - Relocate Water Infrastructure in Watercourse</t>
  </si>
  <si>
    <t>Rising main from WTW to main supply reservoir currently located in a watercourse which easily gets damaged when water starts flowing after heavy rains. When this occurs we are unable to pump water up to the main reservoir.</t>
  </si>
  <si>
    <t>Struisbaai - Water Network Upgrade - Phase 1 (MP) PRJ-CStW-004</t>
  </si>
  <si>
    <t>These are upgrades to the supply netwrk from the reservoir and is required in order to support planned major developments in Struisbaai</t>
  </si>
  <si>
    <t>All Towns - Replacement of Water Mains</t>
  </si>
  <si>
    <t>Asset Management Plan</t>
  </si>
  <si>
    <t>Need to replace aging AC pipes. Asset Management Plan, prepared by Zutari in 2021, clearly shows that by 2027 more than half of both the water and wastewater infrastructure will be in a “Very Poor” condition.</t>
  </si>
  <si>
    <t>Arniston - Upper Level Reservoir Capacity Augmentation (MP) PRJ-CWW-001</t>
  </si>
  <si>
    <t>Additional storage required in Arniston to meet minimum 72 hours storage requirement, especially over peak holiday periods</t>
  </si>
  <si>
    <t>Struisbaai-CBD Sewerage Reticulation</t>
  </si>
  <si>
    <t>IDP</t>
  </si>
  <si>
    <t>No waterborne sewers in the main residential and commercial areas of Struisbaai which is limiting economic activities and growth</t>
  </si>
  <si>
    <t>L'Agulhas - Water Network Upgrade - Phase 1 (MP) PRJ-CLW-004</t>
  </si>
  <si>
    <t>Upgrades required to supply network to support increased flows and address pressure issues</t>
  </si>
  <si>
    <t>L`Agulhas - Water Demand Management: Implement L`Agulhas UL PRV 1 (MP) PRJ-CLW-005</t>
  </si>
  <si>
    <t>Pressure reducing valves required to address high pressures and reduce water losses</t>
  </si>
  <si>
    <t>Bredasdorp - Water Demand Management: Implement Bredasdorp LL PRV (MP) PRJ-CBW-006</t>
  </si>
  <si>
    <t>Bredasdorp - Water Demand Management: Implement Bredasdorp UL PRV 3 (MP) PRJ-CBW-007</t>
  </si>
  <si>
    <t>Napier - Water Demand Management: Implement Napier PRV Zone (MP) PRJ-CNW-006</t>
  </si>
  <si>
    <t>Telemetry &amp; SCADA</t>
  </si>
  <si>
    <t>Proper telemetry &amp; SCADA system needed to manage water &amp; sewerage networks and ensure compliance with licenses</t>
  </si>
  <si>
    <t>Struisbaai - Water Demand Management: Implement Spookdraai PRV (MP) PRJ-CStW-007</t>
  </si>
  <si>
    <t>1- High
4 - Low</t>
  </si>
  <si>
    <t>Medium Term</t>
  </si>
  <si>
    <t>Long Term</t>
  </si>
  <si>
    <t xml:space="preserve">Funding Source </t>
  </si>
  <si>
    <t>Laingsburg  Municipality</t>
  </si>
  <si>
    <t>Engage DWS regarding balancing groundwater supply with Floriskraal Dam options, and confirm feasibility / allocation considerations.</t>
  </si>
  <si>
    <t xml:space="preserve">Water </t>
  </si>
  <si>
    <t>Laingsburg</t>
  </si>
  <si>
    <t xml:space="preserve">Unknown </t>
  </si>
  <si>
    <t xml:space="preserve">Individual travel and accommodation budgets </t>
  </si>
  <si>
    <t xml:space="preserve">Water Resiliance stratergy </t>
  </si>
  <si>
    <t xml:space="preserve">Cocept </t>
  </si>
  <si>
    <t xml:space="preserve">None </t>
  </si>
  <si>
    <t>Floriskraal management body</t>
  </si>
  <si>
    <t>JX Komanisi</t>
  </si>
  <si>
    <t xml:space="preserve">Facilitate and desktop concept proofing </t>
  </si>
  <si>
    <t>Develop rehabilitation programme for old boreholes and wellfield protection, including monitoring schedule and maintenance plan.</t>
  </si>
  <si>
    <t xml:space="preserve">water </t>
  </si>
  <si>
    <t xml:space="preserve">Laingsburg </t>
  </si>
  <si>
    <t xml:space="preserve">WR funding </t>
  </si>
  <si>
    <t xml:space="preserve">JG Afrika underground water management </t>
  </si>
  <si>
    <t xml:space="preserve">10% JG Afrika report complete </t>
  </si>
  <si>
    <t xml:space="preserve">funding </t>
  </si>
  <si>
    <t xml:space="preserve">short to medium </t>
  </si>
  <si>
    <t xml:space="preserve">Funding and geohydroligy support </t>
  </si>
  <si>
    <t>Prepare WWTW &amp; pump station upgrade phasing plan, aligned to future township establishment sequencing.</t>
  </si>
  <si>
    <t xml:space="preserve">sanitation </t>
  </si>
  <si>
    <t xml:space="preserve">Water and sanitation masterplan </t>
  </si>
  <si>
    <t xml:space="preserve">complete; operational </t>
  </si>
  <si>
    <t xml:space="preserve">operational </t>
  </si>
  <si>
    <t xml:space="preserve">none </t>
  </si>
  <si>
    <t xml:space="preserve"> Sanitation &amp; Technical Services</t>
  </si>
  <si>
    <t>Confirm scope and support requirements for Solar PV / energy resilience feasibility and tariff treatment option</t>
  </si>
  <si>
    <t xml:space="preserve">Enegry </t>
  </si>
  <si>
    <t xml:space="preserve">ER funding </t>
  </si>
  <si>
    <t xml:space="preserve">Conceprt </t>
  </si>
  <si>
    <t xml:space="preserve">Long term </t>
  </si>
  <si>
    <t>DMRE, Eskom</t>
  </si>
  <si>
    <t xml:space="preserve"> Electro-technical / Energy</t>
  </si>
  <si>
    <t xml:space="preserve">Funding and or support with lead PSP </t>
  </si>
  <si>
    <t>Develop landfill capacity plan, including assessment of regional waste transfer and fleet support requirements</t>
  </si>
  <si>
    <t xml:space="preserve">Waste Management </t>
  </si>
  <si>
    <t xml:space="preserve">MIG/Private investors </t>
  </si>
  <si>
    <t>Concept/technical report</t>
  </si>
  <si>
    <t xml:space="preserve">prefeasability </t>
  </si>
  <si>
    <t xml:space="preserve">prefeasability complete </t>
  </si>
  <si>
    <t>CKDM, DEADP</t>
  </si>
  <si>
    <t xml:space="preserve"> Waste Management</t>
  </si>
  <si>
    <t xml:space="preserve">J Mouton </t>
  </si>
  <si>
    <t>Progress Transnet depot land development planning (zoning, precinct planning, and catalytic use assessment).</t>
  </si>
  <si>
    <t xml:space="preserve">Planning </t>
  </si>
  <si>
    <t>DEADP</t>
  </si>
  <si>
    <t xml:space="preserve">Funding Agreement </t>
  </si>
  <si>
    <t xml:space="preserve">15% funding allocated </t>
  </si>
  <si>
    <t xml:space="preserve">Short </t>
  </si>
  <si>
    <t>PT</t>
  </si>
  <si>
    <t xml:space="preserve"> LED / Planning</t>
  </si>
  <si>
    <t>Support Required (Sector Depts / SIDAFF)</t>
  </si>
  <si>
    <t>Citrusdal Water security (bulk water) (Elandskloof)</t>
  </si>
  <si>
    <t>Unknown</t>
  </si>
  <si>
    <t>USD cost estimate</t>
  </si>
  <si>
    <t>Funding/EIA/WULA</t>
  </si>
  <si>
    <t>SIDAFF/DEA&amp;DP/DWS</t>
  </si>
  <si>
    <t>Director Technical Services</t>
  </si>
  <si>
    <t>Eradication of sewerage bucket systems in Elandskloof</t>
  </si>
  <si>
    <t>Citrusdal main and residential road upgrade and rehabilitation</t>
  </si>
  <si>
    <t>Roads &amp; Stormwater</t>
  </si>
  <si>
    <t>MIG</t>
  </si>
  <si>
    <t>Master Plan/IDP</t>
  </si>
  <si>
    <t>2026/27</t>
  </si>
  <si>
    <t>2029/2030</t>
  </si>
  <si>
    <t>Human Settlement</t>
  </si>
  <si>
    <t>Citrusdal and Clanwilliam Informal Settlement: - All basic services in the informal settlements.</t>
  </si>
  <si>
    <t>Water/Sanitation/Roads/Electricity</t>
  </si>
  <si>
    <t>Clanwilliam- Roads- Development of a By-Pass to Industrial Area</t>
  </si>
  <si>
    <t>NDPG/Other</t>
  </si>
  <si>
    <t>2026/2027</t>
  </si>
  <si>
    <t>2027/2028</t>
  </si>
  <si>
    <t>Upgrade of Clanwilliam Main road.</t>
  </si>
  <si>
    <t>2028/2029</t>
  </si>
  <si>
    <t>Upgrading of Old Kaapse weg from Clanwiiliam to Algeria.</t>
  </si>
  <si>
    <t>Other</t>
  </si>
  <si>
    <t>2027/28</t>
  </si>
  <si>
    <t>Upgrade of all gravel streets in Clanwiiliam.</t>
  </si>
  <si>
    <t>2028/29</t>
  </si>
  <si>
    <t>Upgrading of water network, installation of water pipeline, and stormwater upgrade in Crystal Waters.</t>
  </si>
  <si>
    <t>Solid Waste</t>
  </si>
  <si>
    <t>Regional Water Treatment Works (Proposed water distribution network West and South- secure and sustain water for all Towns in Cederberg from Clanwilliam after the upgrade of the Dam Project).</t>
  </si>
  <si>
    <t>RBIG/BFI</t>
  </si>
  <si>
    <t>2031/2032</t>
  </si>
  <si>
    <t>Replacement of asbestos water and sewage network pipelines.</t>
  </si>
  <si>
    <t>Water/Sanitation</t>
  </si>
  <si>
    <t>Replacement of old and outdated Electricity network infrastructure.</t>
  </si>
  <si>
    <t>Energy/Electricity</t>
  </si>
  <si>
    <t>Lighting on Access roads at Citrusdal, Clanwilliam, Graafwater, Elands Bay and Lamberts Bay (Provincial Roads)</t>
  </si>
  <si>
    <t>Lack of Residential Housing development (Servicing of plots)</t>
  </si>
  <si>
    <t>Illegal connections to Water and Electricity (High Electricity and Water Losses)</t>
  </si>
  <si>
    <t>Water/Electricity</t>
  </si>
  <si>
    <t>Aging infrastructure Water, Sewage, Electricity and Roads</t>
  </si>
  <si>
    <t>Insufficient water storage in all towns</t>
  </si>
  <si>
    <t>Upgrade of sports field in all towns.</t>
  </si>
  <si>
    <t>Community Facility</t>
  </si>
  <si>
    <t>Rehabilitation of current waste sites in Cederberg Municipality (Waste reduction minimisation, recycling initiatives)</t>
  </si>
  <si>
    <t>Roads / Sidewalks: Tar more roads, including divisional road 2180 and Erasmus Van Zyl Street.</t>
  </si>
  <si>
    <t>Upgrade to waterborne sewage</t>
  </si>
  <si>
    <t>Assist with infrastructure at slipway for fishermen</t>
  </si>
  <si>
    <t>Securing of bulk water (Desalination plant and Nortier)</t>
  </si>
  <si>
    <t>Feasibility/Business case</t>
  </si>
  <si>
    <t>Upgrading of sewage network and upgrade of pump stations</t>
  </si>
  <si>
    <t>Rehabilitation of all roads</t>
  </si>
  <si>
    <t>Package Plant for water and waste water plants</t>
  </si>
  <si>
    <t>Access roads Upgrades (Tarred)</t>
  </si>
  <si>
    <t>Eradication of pit latrine systems</t>
  </si>
  <si>
    <t>Electricity provision in all small towns.</t>
  </si>
  <si>
    <t>Lambert's Bay Desalination Plant Refurbushment, completion (outfall), solar energy</t>
  </si>
  <si>
    <t>Lambert's Bay Lamberst Bay Wellfield Development Phase 3</t>
  </si>
  <si>
    <t>RBIG/MIG</t>
  </si>
  <si>
    <t>Citrusdal New 3ML Reservoir earmarked for Housing Development</t>
  </si>
  <si>
    <t>Paleisheuwel Refurbishment of delapidated reservoir</t>
  </si>
  <si>
    <t>DLG</t>
  </si>
  <si>
    <t>2025/2027</t>
  </si>
  <si>
    <t>Clanwilliam New 3ML Reservoir (WTW)</t>
  </si>
  <si>
    <t>Elands Bay Bulk Water Supply from Lambert Bay Desalination Plant</t>
  </si>
  <si>
    <t>2030/2031</t>
  </si>
  <si>
    <t>Graafwater Upgrading of WTW Increase WTW Capacity</t>
  </si>
  <si>
    <t>Wupperthal New Water Treatment Batch Plant</t>
  </si>
  <si>
    <t>Wupperthal New 1ML Reservoir</t>
  </si>
  <si>
    <t>Complete</t>
  </si>
  <si>
    <t>Cederberg - Replacement of AC pipes</t>
  </si>
  <si>
    <t>Water Treatment Package Plants (Paleisheuwel, Leipoltville)</t>
  </si>
  <si>
    <t>Leipoldtville: Reservoir</t>
  </si>
  <si>
    <t>Elandskloof Water Provision (Bulk &amp; Distribution)</t>
  </si>
  <si>
    <t>Elandskloof Sanitation Provision (Bulk &amp; Distribution)</t>
  </si>
  <si>
    <t>Elands Bay: Construction of WWTW</t>
  </si>
  <si>
    <t>Clanwilliam Bulk sewer upgrade from Denne Street to WWTP</t>
  </si>
  <si>
    <t>Citrusdal Decommission Heuwelsig Pump Station</t>
  </si>
  <si>
    <t>Own funding</t>
  </si>
  <si>
    <t>Lamberts Bay Upgrade Nuweland Pump Station and rising main</t>
  </si>
  <si>
    <t>Elands Bay Future PS upgrades (Elands Bay no. 1 &amp; no. 2)</t>
  </si>
  <si>
    <t>Graafwater New outfall sewers and PS with rising main</t>
  </si>
  <si>
    <t>Clanwilliam Wastewater Treatment Works (Capacity Upgrade)</t>
  </si>
  <si>
    <t>Elands Bay Upgrade of Bulk Sewer Outfall</t>
  </si>
  <si>
    <t>2029/30</t>
  </si>
  <si>
    <t>Effluent distribution network for irrigation</t>
  </si>
  <si>
    <t>Development of Transfer Station &amp; Public Solid Waste Drop-off Facilities &amp; Material Recovery Facilities (MRFs)</t>
  </si>
  <si>
    <t>Solid waste</t>
  </si>
  <si>
    <t>Citrusdal Reconstruction and rehabilitation roads (Voortrekker &amp; residential roads)</t>
  </si>
  <si>
    <t>Cederberg - Upgrade of gravel roads</t>
  </si>
  <si>
    <t>Clanwilliam Reconstruction and rehabilitation roads</t>
  </si>
  <si>
    <t>Cederberg Stormwater Network Upgrade</t>
  </si>
  <si>
    <t>Alternative Energy Sources Supply (Solar/Hydro/Wind)</t>
  </si>
  <si>
    <t>Energy/Electricty</t>
  </si>
  <si>
    <t>INEP</t>
  </si>
  <si>
    <t>Clanwilliam - Development of Government Precinct</t>
  </si>
  <si>
    <t>Drakenstein  Municipality</t>
  </si>
  <si>
    <t>Paarl WWTW Upgrade (completion of full scope)</t>
  </si>
  <si>
    <t>Paarl</t>
  </si>
  <si>
    <t>BFI, external loan, SIDAFF</t>
  </si>
  <si>
    <t>Under construction with BFI funding. Completion of full scope is funding dependent.</t>
  </si>
  <si>
    <t>Water &amp; Sanitation</t>
  </si>
  <si>
    <t>Joseph Barnard</t>
  </si>
  <si>
    <t>Under construction</t>
  </si>
  <si>
    <t>Paarl Taxi Rank Upgrade</t>
  </si>
  <si>
    <t>Transport</t>
  </si>
  <si>
    <t>Unfunded</t>
  </si>
  <si>
    <t>Concept design</t>
  </si>
  <si>
    <t>Medium</t>
  </si>
  <si>
    <t>DLG, PT</t>
  </si>
  <si>
    <t>Transport / Technical Services</t>
  </si>
  <si>
    <t>Harry Liedeman</t>
  </si>
  <si>
    <t>2030/31</t>
  </si>
  <si>
    <t>Paarl CBD Upgrade</t>
  </si>
  <si>
    <t>Economic development</t>
  </si>
  <si>
    <t>Planning &amp; Technical Services</t>
  </si>
  <si>
    <t>Wayne Hendricks</t>
  </si>
  <si>
    <t>Paarl South Class 3 Road (Southern Corridor)</t>
  </si>
  <si>
    <t>DoI, DLG</t>
  </si>
  <si>
    <t>2032/33</t>
  </si>
  <si>
    <t>Upgrading of MR 189 (from N1 - Urban Edge)</t>
  </si>
  <si>
    <t>Upgrading of Berg River Boulevard (Optenhorst - R45)</t>
  </si>
  <si>
    <t>Bulk Sewer along MR 189 (Old Paarl)</t>
  </si>
  <si>
    <t>Sanitation &amp; Technical Services</t>
  </si>
  <si>
    <t>2030/32</t>
  </si>
  <si>
    <t>Bulk Sewer R301 to Carolina Road</t>
  </si>
  <si>
    <t>Extention of Wellington Landfill Site</t>
  </si>
  <si>
    <t>Wellington</t>
  </si>
  <si>
    <t>External Loan</t>
  </si>
  <si>
    <t>Thys Serfontein</t>
  </si>
  <si>
    <t>Upgrade of CBD existing 11kV ring feeds (Lady Grey / New Street Development)</t>
  </si>
  <si>
    <t>Electricity</t>
  </si>
  <si>
    <t>Procument ready</t>
  </si>
  <si>
    <t>Electrical / Energy Services</t>
  </si>
  <si>
    <t>Leon Laing</t>
  </si>
  <si>
    <t>Upgrade of Dalweiding Substation</t>
  </si>
  <si>
    <t>Phased implementation as funding becomes available</t>
  </si>
  <si>
    <t>Bulk Infrastructure to Unlock Development of N1 Corridor</t>
  </si>
  <si>
    <t>Water &amp; Waste Water</t>
  </si>
  <si>
    <t>2031/32</t>
  </si>
  <si>
    <t>George  Municipality</t>
  </si>
  <si>
    <t>Confirm WWTW capacity upgrade phasing and compliance roadmap.</t>
  </si>
  <si>
    <t>George Municipal Area</t>
  </si>
  <si>
    <t>Municipal own funding</t>
  </si>
  <si>
    <t>Master plan</t>
  </si>
  <si>
    <t>Master plan report</t>
  </si>
  <si>
    <t>Completed</t>
  </si>
  <si>
    <t>None</t>
  </si>
  <si>
    <t>Low</t>
  </si>
  <si>
    <t>Wastewater Services</t>
  </si>
  <si>
    <t>Melanie</t>
  </si>
  <si>
    <t>Submit housing-linked bulk infrastructure rollout plan for Syferfontein</t>
  </si>
  <si>
    <t>DHS, DLG, Provincial Treasury</t>
  </si>
  <si>
    <t>Human Settlements &amp; Technical Services</t>
  </si>
  <si>
    <t>Submit housing-linked bulk infrastructure rollout plan for Thembalethu</t>
  </si>
  <si>
    <t>UISP Areas 1, 3,4, 5, 6, 8 Bulk infrastructure in place.  Once this programme restarts effort will be applied to put other infrastructure in place.  The emergency IBS project at "Old All-Brick" area was stopped by informal dwellers HS to resolve this to allow project to proceed.</t>
  </si>
  <si>
    <t>Submit housing-linked bulk infrastructure rollout plan for Pacaltsdorp</t>
  </si>
  <si>
    <t>Submit housing-linked bulk infrastructure rollout plan for Wilderness.</t>
  </si>
  <si>
    <t>Confirm substation firm-capacity plan (Herold’s Bay) and NMD application timeline for Wilderness.</t>
  </si>
  <si>
    <t>Electro-technical</t>
  </si>
  <si>
    <t>D. Greeff</t>
  </si>
  <si>
    <t>Develop interim plan for solid waste transfer post-Gwaing landfill closure.</t>
  </si>
  <si>
    <t>Waste Management</t>
  </si>
  <si>
    <t xml:space="preserve">Railway line- Transporting waste to Mossel Bay. </t>
  </si>
  <si>
    <t>Investigate and propose builders’ rubble management solution (crusher procurement/alternative disposal site).</t>
  </si>
  <si>
    <t>GRDM, Department of Infrastructure, DEADP</t>
  </si>
  <si>
    <t>Align local catalytic projects (water augmentation, energy resilience, bulk services) with district and provincial catalytic programme submissions.</t>
  </si>
  <si>
    <t>GRDM, DLG, Provincial Treasury</t>
  </si>
  <si>
    <t>All relevant departments</t>
  </si>
  <si>
    <t>Add George’s pending permits (EIAs, WULAs, NMD approvals) to the district-wide permitting unblocker list.</t>
  </si>
  <si>
    <t>Water, Sanitation, Roads&amp; Stormwater</t>
  </si>
  <si>
    <t>George; Uniondale; Haarlem</t>
  </si>
  <si>
    <t>&gt;R1 000 000 000</t>
  </si>
  <si>
    <t>IUDG &amp; Municipal own counter funding</t>
  </si>
  <si>
    <t>Concept &amp; viability design reports</t>
  </si>
  <si>
    <t>Concept &amp; Viability stage</t>
  </si>
  <si>
    <t>Dividing work in work packages to start roll-out to have impact in various areas,</t>
  </si>
  <si>
    <t>Funding, Environmental and WULA approvals</t>
  </si>
  <si>
    <t>High</t>
  </si>
  <si>
    <t>DLG, DEADP, Eskom, DWS, BOCMA &amp; DFFE</t>
  </si>
  <si>
    <t>Melanie / Adrian</t>
  </si>
  <si>
    <t>Fast track of support to BOCMA (currently 9 months instead of promulgated 3 months); DEADP (BAR approx 6 months) and additional Implementation Funding to support roll-out in the various areas.  Standardised guidelines required from DFFE as each project is evaluated and approved differently with varying timelines and cost impacts.</t>
  </si>
  <si>
    <t>Provide updated datasets (water demand modelling, housing growth areas, electricity load forecasts) to the JDMA secretariat repository.</t>
  </si>
  <si>
    <t>GRDM (JDMA Secretariat), DLG</t>
  </si>
  <si>
    <t>Planning &amp; Technical</t>
  </si>
  <si>
    <t>Loan</t>
  </si>
  <si>
    <t>Concept &amp; viability design report</t>
  </si>
  <si>
    <t>Concept &amp; viability stage</t>
  </si>
  <si>
    <t>Finalisation of concept design. 
WUL process to commence.</t>
  </si>
  <si>
    <t>Infrastructure Planning</t>
  </si>
  <si>
    <t>Funding to support PPP</t>
  </si>
  <si>
    <t xml:space="preserve">Uniondale, Haarlem  &amp; George GW (Hydrogeological exploration only) </t>
  </si>
  <si>
    <t>Bulk raw water resource study</t>
  </si>
  <si>
    <t>Desktop assessments</t>
  </si>
  <si>
    <t>Field investigations to commence.</t>
  </si>
  <si>
    <t>Funding for implementation</t>
  </si>
  <si>
    <t xml:space="preserve">Uniondale &amp; Haarlem GW (production) </t>
  </si>
  <si>
    <t>Subject to outcome of exploration phase</t>
  </si>
  <si>
    <t>Funding required post completion of exploration phase for implementation</t>
  </si>
  <si>
    <t xml:space="preserve">Digital water meter installation </t>
  </si>
  <si>
    <t>Installation of digital water meters installed on water new/upgraded infrastructure. No funding for retrospective upgrades</t>
  </si>
  <si>
    <t>Deon</t>
  </si>
  <si>
    <t>Upgrade bulk water pipeline to Wilderness</t>
  </si>
  <si>
    <t>Wilderness</t>
  </si>
  <si>
    <t>Inception report</t>
  </si>
  <si>
    <t>Concept &amp; viability design stage</t>
  </si>
  <si>
    <t>Investigations underway to develop / inform concept &amp; viability design development</t>
  </si>
  <si>
    <t>New Potable Water Storage Reservoir</t>
  </si>
  <si>
    <t>Detail design development underway. 
NEMA processes underway</t>
  </si>
  <si>
    <t>Garden Route Dam Raw Water PS 1 upgrade</t>
  </si>
  <si>
    <t>Finalisation of concept design. 
NEMA process underway</t>
  </si>
  <si>
    <t xml:space="preserve">Uniondale 500kL reservoir &amp; associated pipelines - phase 1 </t>
  </si>
  <si>
    <t>Uniondale</t>
  </si>
  <si>
    <t>Detail design</t>
  </si>
  <si>
    <t>Tender documentation</t>
  </si>
  <si>
    <t>Tender documentation developed</t>
  </si>
  <si>
    <t xml:space="preserve">Funding </t>
  </si>
  <si>
    <t>Project Management Unit</t>
  </si>
  <si>
    <t>Adrian</t>
  </si>
  <si>
    <t>Funding for Implementation required.</t>
  </si>
  <si>
    <t>Gwaing WWTW - Extend Capacity 10,0 ml</t>
  </si>
  <si>
    <t>Detail design finalisation &amp; NEMA/WUL authorisations in final stages</t>
  </si>
  <si>
    <t xml:space="preserve">Counter funding to support BFI application </t>
  </si>
  <si>
    <t xml:space="preserve">Thembalethu Eastern Bulk Sewer Upgrade </t>
  </si>
  <si>
    <t>Thembalethu, George</t>
  </si>
  <si>
    <t>Detail design development  &amp; NEMA/WUL authorisations in final stages</t>
  </si>
  <si>
    <t>Pipeline EA expected in April 2026 and Pumpstation in August 2026.  No funding available to implement project.</t>
  </si>
  <si>
    <t>George Biosolids Beneficiation Facility</t>
  </si>
  <si>
    <t xml:space="preserve">Loan </t>
  </si>
  <si>
    <t>Detail design development underway</t>
  </si>
  <si>
    <t xml:space="preserve">Herolds Bay Bulk Sewer Upgrade </t>
  </si>
  <si>
    <t>Herold's Bay, George</t>
  </si>
  <si>
    <t>Tender documentation development to follow
NEMA process underway.</t>
  </si>
  <si>
    <t xml:space="preserve">Thembalethu Sewer Pump Station 6 </t>
  </si>
  <si>
    <t>Tender document</t>
  </si>
  <si>
    <t>Construction</t>
  </si>
  <si>
    <t>Funding for implementation for extra works.</t>
  </si>
  <si>
    <t>Herolds Bay WWTW Upgrade</t>
  </si>
  <si>
    <t>Loan funding</t>
  </si>
  <si>
    <t xml:space="preserve">Offshore discharge feasibility assessments underway to inform decision making for detail design development. </t>
  </si>
  <si>
    <t xml:space="preserve">Pacaltsdorp Sewer PS3 upgrade and associated pipelines </t>
  </si>
  <si>
    <t>Pacaltsdorp, George</t>
  </si>
  <si>
    <t xml:space="preserve">PS: Detail design 
Pipelines: Tender document </t>
  </si>
  <si>
    <t xml:space="preserve">PS: Tender document  development
Pipelines: Construction </t>
  </si>
  <si>
    <t>PS: Tender document development
Pipelines: Construction</t>
  </si>
  <si>
    <t xml:space="preserve">Eden, Skaapkop &amp; Meul PS </t>
  </si>
  <si>
    <t>RBIG &amp; municipal counter funding</t>
  </si>
  <si>
    <t>Construction underway</t>
  </si>
  <si>
    <t>Kosie</t>
  </si>
  <si>
    <t>Rand Str &amp; Rosedale Main Road Extension</t>
  </si>
  <si>
    <t>Loan / Municipal own funding</t>
  </si>
  <si>
    <t>Detail design development underway. NEMA / WUL processes underway</t>
  </si>
  <si>
    <t>DoI, DLG, GRDM</t>
  </si>
  <si>
    <t>Funding for project development</t>
  </si>
  <si>
    <t xml:space="preserve">Upgrade Nelson Mandela Boulevard </t>
  </si>
  <si>
    <t>Loan, Municipal Own funding + NDPG</t>
  </si>
  <si>
    <t>Concept &amp; viability design</t>
  </si>
  <si>
    <t>Concept &amp; viability design underway</t>
  </si>
  <si>
    <t>Funding
Encroachments into road reserve</t>
  </si>
  <si>
    <t>Funding for project development &amp; dealing with encroachments</t>
  </si>
  <si>
    <t xml:space="preserve">Upgrade George South Stormwater </t>
  </si>
  <si>
    <t>Stormwater</t>
  </si>
  <si>
    <t xml:space="preserve">Concept &amp; viability design </t>
  </si>
  <si>
    <t>Urgent flood response needed; Phase 1 completed.</t>
  </si>
  <si>
    <t>GIPTN Infrastructure Programme (Roads Rehabilitation, Terminals, Transfer Locations, Bus Stops, Sidewalks, etc.)</t>
  </si>
  <si>
    <t>PTNG/BFI</t>
  </si>
  <si>
    <t>Programme is in varies stages</t>
  </si>
  <si>
    <t>Ryno</t>
  </si>
  <si>
    <t>The infrastructure programme is required to support and enable the effective operation of the public transport system (Go George).</t>
  </si>
  <si>
    <t>The PTNG grant is in the process of being phased out. Therefore, alternative funding for implementation is required.</t>
  </si>
  <si>
    <t>Go George Depot</t>
  </si>
  <si>
    <t>Detail design report</t>
  </si>
  <si>
    <t>Tender documentation/Construction</t>
  </si>
  <si>
    <t>The Go George Depot needs to be developed on municipal property to enable, support, and accommodate the operational requirements of the public transport system..</t>
  </si>
  <si>
    <t>York Street widening</t>
  </si>
  <si>
    <t>Proclaimed road 80% Province 20% Municipality</t>
  </si>
  <si>
    <t>Detail design development to commence 2026/27</t>
  </si>
  <si>
    <t>Lionel</t>
  </si>
  <si>
    <t>Compost facility – Finalisation of the compost facility platforms</t>
  </si>
  <si>
    <t>DEADP, DLG, GRDM</t>
  </si>
  <si>
    <t>New ramp at the Waste Transfer Station – Construction of a ramp at the Waste Transfer Station, and procurement of bulky waste crushers</t>
  </si>
  <si>
    <t xml:space="preserve">New landfill site – Construction of a landfill site for builders rubble </t>
  </si>
  <si>
    <t>Rehabilitation of Gwaing WDF – Rehabilitation of the Gwaing WDF and S24G remediation process</t>
  </si>
  <si>
    <t>Extension and refurbishment of the Waste Transfer Station</t>
  </si>
  <si>
    <t xml:space="preserve">Material recovery facility (MRF) – Build a MRF on Erf 464 </t>
  </si>
  <si>
    <t>Mini transfer stations – Building of mini transfer station at the residential areas</t>
  </si>
  <si>
    <t>Hessequa  Municipality</t>
  </si>
  <si>
    <t xml:space="preserve">Upgrading of Hoofweg Stilbay </t>
  </si>
  <si>
    <t>Public Works</t>
  </si>
  <si>
    <t>Stillbay</t>
  </si>
  <si>
    <t>R 50 million</t>
  </si>
  <si>
    <t xml:space="preserve">Traffic flow </t>
  </si>
  <si>
    <t xml:space="preserve">Medium and Long Term </t>
  </si>
  <si>
    <t>yes</t>
  </si>
  <si>
    <t>Rhuschan Manho/Shahida Kennedy</t>
  </si>
  <si>
    <t>Stilbaai: Water Bulk Water Upgrade</t>
  </si>
  <si>
    <t>R 40 million</t>
  </si>
  <si>
    <t>n/a</t>
  </si>
  <si>
    <t>Heidelberg: Upgrade Duivenhoks WTW</t>
  </si>
  <si>
    <t>Heidelberg</t>
  </si>
  <si>
    <t>concept</t>
  </si>
  <si>
    <t>Housing / Private Development</t>
  </si>
  <si>
    <t>Witsand: Water Supply for township development</t>
  </si>
  <si>
    <t>Witsand</t>
  </si>
  <si>
    <t>Private development</t>
  </si>
  <si>
    <t>Riversdale: Upgrade WTW</t>
  </si>
  <si>
    <t>Riversdale</t>
  </si>
  <si>
    <t>R 20 million</t>
  </si>
  <si>
    <t>Population growth</t>
  </si>
  <si>
    <t>Witsand: Water supply pipeline for town development</t>
  </si>
  <si>
    <t>R 30 million</t>
  </si>
  <si>
    <t>Witsand: New Reservoir</t>
  </si>
  <si>
    <t>R 15 million</t>
  </si>
  <si>
    <t xml:space="preserve">Pre-feasibility </t>
  </si>
  <si>
    <t>Medium to long term</t>
  </si>
  <si>
    <t>Slangrivier: Upgrade pipe line, Heidelberg and Slangrivier.</t>
  </si>
  <si>
    <t>Slangrivier</t>
  </si>
  <si>
    <t>Riversdale: New reservoir</t>
  </si>
  <si>
    <t>R 12 million</t>
  </si>
  <si>
    <t>Witsand: Parallel pipe reinforcement</t>
  </si>
  <si>
    <t xml:space="preserve">CRR </t>
  </si>
  <si>
    <t>Riversdale: Main Pipe</t>
  </si>
  <si>
    <t>R 10 million</t>
  </si>
  <si>
    <t>short term</t>
  </si>
  <si>
    <t>Albertinia: 3Ml Reservoir</t>
  </si>
  <si>
    <t>Albertinia</t>
  </si>
  <si>
    <t>R21 million</t>
  </si>
  <si>
    <t>Future development</t>
  </si>
  <si>
    <t>Heidelberg - 2 Ml Reservoir</t>
  </si>
  <si>
    <t>Stilbaai: 2Ml Reservoir</t>
  </si>
  <si>
    <t>Loans / Other Funding Sources</t>
  </si>
  <si>
    <t>Melkhoutfontein: Upgrade WTW</t>
  </si>
  <si>
    <t>Melkhoutfontein</t>
  </si>
  <si>
    <t>Gouritzmond: Upgrade WTW</t>
  </si>
  <si>
    <t>Gouritsmond</t>
  </si>
  <si>
    <t>Gouritsmond: 0.4Ml Reservoir</t>
  </si>
  <si>
    <t>R 5 million</t>
  </si>
  <si>
    <t>Albertinia: Colour remove plant</t>
  </si>
  <si>
    <t>Melkhoutfontein: 0.2Ml Reservoir</t>
  </si>
  <si>
    <t>R2,5 million</t>
  </si>
  <si>
    <t>Melkhoutfontein: Pump station</t>
  </si>
  <si>
    <t>New Bulk  Infrastructure - Resource Korentepoort yield study</t>
  </si>
  <si>
    <t>Housing / Private Development / Population growth</t>
  </si>
  <si>
    <t>Heidelberg: Parallel Pipe Reinforcement</t>
  </si>
  <si>
    <t>R 32 million</t>
  </si>
  <si>
    <t>Short - Medium term</t>
  </si>
  <si>
    <t>Witsand: Chlorination equipment</t>
  </si>
  <si>
    <t>R 34 million</t>
  </si>
  <si>
    <t>Medium - long term</t>
  </si>
  <si>
    <t>UPGRADE BULK SEW LINE AND PUMPSTAT H/B</t>
  </si>
  <si>
    <t>Sanitation Services</t>
  </si>
  <si>
    <t>R 2,5 million</t>
  </si>
  <si>
    <t xml:space="preserve">network capacity </t>
  </si>
  <si>
    <t>New 2ML Reservoir, Bulk Water Main and Borehole P/S - SB</t>
  </si>
  <si>
    <t xml:space="preserve">developments / capacity </t>
  </si>
  <si>
    <t>Material Recovery Facility</t>
  </si>
  <si>
    <t>Solid Waste Management</t>
  </si>
  <si>
    <t>Hessequa</t>
  </si>
  <si>
    <t>ENERGY EFFICIENCY &amp; DEMAND SIDE LOAD MAN</t>
  </si>
  <si>
    <t>Electricity Services</t>
  </si>
  <si>
    <t>R 4 million</t>
  </si>
  <si>
    <t>EEDSM Grant</t>
  </si>
  <si>
    <t>Housing Projects</t>
  </si>
  <si>
    <t>Silent Chikamhi</t>
  </si>
  <si>
    <t>NEW WATER TREATMENT
WORKS HB (Bloekombom dam lining)</t>
  </si>
  <si>
    <t>Department of Infrastructure &amp; Municipal CRR</t>
  </si>
  <si>
    <t>Housing / Future developments</t>
  </si>
  <si>
    <t>Ring feed Aloeridge Bali 11kV RD</t>
  </si>
  <si>
    <t>R 3,5 million</t>
  </si>
  <si>
    <t>Loans</t>
  </si>
  <si>
    <t>medium</t>
  </si>
  <si>
    <t>Chlorination tank, Clarifier and Sand beddings (Albertinia WWTW)</t>
  </si>
  <si>
    <t>Riversdale water Demand Management and Update of Hessequa water Master Plan (phase 1)</t>
  </si>
  <si>
    <t>R 1,6 million</t>
  </si>
  <si>
    <t>Proposed FY 25/26 Mun W Grant</t>
  </si>
  <si>
    <t>Procurement</t>
  </si>
  <si>
    <t>New Reticulation system - Albertinia</t>
  </si>
  <si>
    <t>Network capacity</t>
  </si>
  <si>
    <t xml:space="preserve">Short - Medium term  </t>
  </si>
  <si>
    <t>New Reticulation system - Heidelberg</t>
  </si>
  <si>
    <t>R 2 million</t>
  </si>
  <si>
    <t>Upgrading of water infrastructure - Heidelberg</t>
  </si>
  <si>
    <t>CRR /Loan</t>
  </si>
  <si>
    <t>Short -medium term</t>
  </si>
  <si>
    <t>Upgrading of Water Network</t>
  </si>
  <si>
    <t xml:space="preserve">Refurbishment &amp; Groundwater Investigation:  Water Treatment Works </t>
  </si>
  <si>
    <t>R 4,1 million</t>
  </si>
  <si>
    <t>Equipment and connection of boreholes existing water networks in the Hessequa Municipal Area</t>
  </si>
  <si>
    <t>Upgrading of water treatment work</t>
  </si>
  <si>
    <t>Construction of additional dam, reedbed and irrigation system</t>
  </si>
  <si>
    <t>R 1 million</t>
  </si>
  <si>
    <t xml:space="preserve">Upgrading of water infrastructure </t>
  </si>
  <si>
    <t>CRR/ Other sources to be obtain</t>
  </si>
  <si>
    <t>Medium  - Long term</t>
  </si>
  <si>
    <t>Installation of water reticulation erf 22 -R/D</t>
  </si>
  <si>
    <t>Private Development</t>
  </si>
  <si>
    <t xml:space="preserve">Refurbishment of the Water Treatment Works (ponds) </t>
  </si>
  <si>
    <t>R 3 million</t>
  </si>
  <si>
    <t xml:space="preserve">CRR / other </t>
  </si>
  <si>
    <t>Population growth / Future Development</t>
  </si>
  <si>
    <t>Spring protection zoning for the Jongensfontein Water Supply</t>
  </si>
  <si>
    <t>Jongensfontein</t>
  </si>
  <si>
    <t>Well-interference and groundwater modelling for Albertinia Wellfield</t>
  </si>
  <si>
    <t>Others</t>
  </si>
  <si>
    <t>TBC depending of approval of funds</t>
  </si>
  <si>
    <t>Groundwater management plan – General Implementation (Albertinia, Gouritzmond, Melkhoutfontein, Jongensfontein, Vermaaklikheid, Witsand and Stilbaai)</t>
  </si>
  <si>
    <t>R 0,4 million</t>
  </si>
  <si>
    <t>TBC by DLG</t>
  </si>
  <si>
    <t>WULA applications – General Implementation (Albertinia, Gouritzmond, Melkhoutfontein, Jongensfontein, Vermaaklikheid, Witsand and Stilbaai)</t>
  </si>
  <si>
    <t>Riversdale Waste Water Treatment Works</t>
  </si>
  <si>
    <t>R 15,5 million</t>
  </si>
  <si>
    <t>Housing / Private development / Population growth</t>
  </si>
  <si>
    <t>Short team</t>
  </si>
  <si>
    <t>Conducting EIA and WULA study for the new boreholes in Witsand</t>
  </si>
  <si>
    <t>R 0,5 million</t>
  </si>
  <si>
    <t>In process</t>
  </si>
  <si>
    <t xml:space="preserve">Replace of old asbestos pipes </t>
  </si>
  <si>
    <t>CRR and Other of funding need to be sourced</t>
  </si>
  <si>
    <t>Short - medium term</t>
  </si>
  <si>
    <t>TBC, depending of the availability of funds</t>
  </si>
  <si>
    <t>Construction of new 1 ML Reservoir</t>
  </si>
  <si>
    <t>R 9 million</t>
  </si>
  <si>
    <t>Construction of 3 ML Water Treatment Plant with associated reticulation</t>
  </si>
  <si>
    <t>Department of Public Infrastructure</t>
  </si>
  <si>
    <t xml:space="preserve">Construction of a 2ML Reservoir,Pumpstation, 35km bulk water main </t>
  </si>
  <si>
    <t xml:space="preserve">Witsand </t>
  </si>
  <si>
    <t>R 60 million</t>
  </si>
  <si>
    <t xml:space="preserve">Future development </t>
  </si>
  <si>
    <t>TBC , depeding on the availability of funds</t>
  </si>
  <si>
    <t>Kannaland  Municipality</t>
  </si>
  <si>
    <t>Confirm prioritised water security interventions (bulk storage, raw water augmentation, boreholes) and align to MIG/WSIG funding options.</t>
  </si>
  <si>
    <t>All Wards</t>
  </si>
  <si>
    <t>Operational Budget</t>
  </si>
  <si>
    <t>Integrated Development Plan (IDP) 2022–2027</t>
  </si>
  <si>
    <t>In Progress with assistance from MISA and JG Afrika.</t>
  </si>
  <si>
    <t>Lack of raw water storage in leading to prolonged Level 4 restrictions</t>
  </si>
  <si>
    <t>DWS, DLG, GRDM</t>
  </si>
  <si>
    <t>Manager: Demand Management &amp; Purification</t>
  </si>
  <si>
    <t>Critical to unlock MIG funding for future FYs.</t>
  </si>
  <si>
    <t>Technical alignment for MIG/WSIG funding.</t>
  </si>
  <si>
    <t>Submit sanitation and wastewater upgrade programme (WWTW capacity and reticulation upgrades) with compliance risks highlighted.</t>
  </si>
  <si>
    <t>Completed.</t>
  </si>
  <si>
    <t>Oxidation ponds and WWTW facilities nearing maximum capacity.</t>
  </si>
  <si>
    <t>Green Drop compliance risk high.</t>
  </si>
  <si>
    <t>Green Drop compliance auditing.</t>
  </si>
  <si>
    <t>Confirm priority electricity strengthening and metering interventions, including Eskom interface matters.</t>
  </si>
  <si>
    <t>R 30,000,000</t>
  </si>
  <si>
    <t>Aging substations and Eskom interface points requiring urgent strengthening.</t>
  </si>
  <si>
    <t>Manager: Electrical and Mechanical Services</t>
  </si>
  <si>
    <t>Focused on revenue protection.</t>
  </si>
  <si>
    <t>Eskom interface and tarrif mediation</t>
  </si>
  <si>
    <t>Submit roads and stormwater priority list for rural access roads and drainage upgrades, with sequencing.</t>
  </si>
  <si>
    <t>Roads</t>
  </si>
  <si>
    <t>R 45,000,000</t>
  </si>
  <si>
    <t>Insufficient operational budget for full-scale resealing, limiting interventions to reactive pothole repairs.</t>
  </si>
  <si>
    <t>Short term, Medium term</t>
  </si>
  <si>
    <t>DLG, MISA, CoGTA</t>
  </si>
  <si>
    <t>Director: Infrastructure Services</t>
  </si>
  <si>
    <t>Prioritizing road and stormwater upgrades &amp; rehabilitation.</t>
  </si>
  <si>
    <t xml:space="preserve">Grant application support. </t>
  </si>
  <si>
    <t>Add Kannaland permitting blockages (WULAs/EIAs/Eskom) to the district-wide permitting unblocker list.</t>
  </si>
  <si>
    <t>Operational</t>
  </si>
  <si>
    <t>Ongoing. WULA delays escalated to Prov. Treasury.</t>
  </si>
  <si>
    <t>DLG, DEADP, DWS, Eskom, GRDM</t>
  </si>
  <si>
    <t>Infrastructure Services / Planning</t>
  </si>
  <si>
    <t>Manager: PMU</t>
  </si>
  <si>
    <t>Monthly tracking required.</t>
  </si>
  <si>
    <t>Regulatory streamlining with NERSA.</t>
  </si>
  <si>
    <t>Upgrading of oxidation ponds phase 3</t>
  </si>
  <si>
    <t>Zoar</t>
  </si>
  <si>
    <t>R 4,000,000</t>
  </si>
  <si>
    <t>Critical for housing development unlock.</t>
  </si>
  <si>
    <t>Environmental compliance oversight.</t>
  </si>
  <si>
    <t>Construction of a new wastewater treatment plant</t>
  </si>
  <si>
    <t>Calitzdorp</t>
  </si>
  <si>
    <t>R 48,240,638</t>
  </si>
  <si>
    <t>R1,500,000 approved for 2026/27 FY for professional fees. 2027/28 FY implementation.</t>
  </si>
  <si>
    <t>High capital requirements for new WWTW in Calitzdorp</t>
  </si>
  <si>
    <t>Multi-year project. Funding in published DoRA for multiple financial years.</t>
  </si>
  <si>
    <t>Multi-year capital funding security.</t>
  </si>
  <si>
    <t>Upgrading of sanitation network in Ladismith</t>
  </si>
  <si>
    <t>Ladismith</t>
  </si>
  <si>
    <t>R 35,000,000</t>
  </si>
  <si>
    <t>Planning. Ageing AC pipes causing frequent blockages.</t>
  </si>
  <si>
    <t>Phased replacement approach.</t>
  </si>
  <si>
    <t>Technical report assistance.</t>
  </si>
  <si>
    <t>Vanwyksdorp</t>
  </si>
  <si>
    <t>WSIG / MIG</t>
  </si>
  <si>
    <t>Pre-Feasibility</t>
  </si>
  <si>
    <t>Ongoing WSIG application.</t>
  </si>
  <si>
    <t>High capital requirements for new WWTW in Vanwyksdorp</t>
  </si>
  <si>
    <t>Current facility over capacity.</t>
  </si>
  <si>
    <t>Site allocation and EIA support.</t>
  </si>
  <si>
    <t>Upgrading of sanitation network in Vanwyksdorp</t>
  </si>
  <si>
    <t>R 15,000,000</t>
  </si>
  <si>
    <t>Ongoing.</t>
  </si>
  <si>
    <t>Older sections of the Vanwyksdorp network require significant rehabilitation before they can be integrated with the new infrastructure to avoid blockages.</t>
  </si>
  <si>
    <t>Upgrading of critical pump lines.</t>
  </si>
  <si>
    <t>Emergency procurement clearance.</t>
  </si>
  <si>
    <t>Upgrading and refurbishment of Ladismith wastewater treatment works phase 3</t>
  </si>
  <si>
    <t>R 5,100,000</t>
  </si>
  <si>
    <t>Litigation</t>
  </si>
  <si>
    <t>Project stalled due to disputes bewteen Contractor &amp; Municipality.</t>
  </si>
  <si>
    <t>Mechanical equipment replacement focus.</t>
  </si>
  <si>
    <t>Project in litigation phase.</t>
  </si>
  <si>
    <t>Pothole repairs (All wards)</t>
  </si>
  <si>
    <t>R 2,500,000</t>
  </si>
  <si>
    <t>Phased pothole repair project implemented. R300,000 to be spend by 30 June 2026.</t>
  </si>
  <si>
    <t>DLG, GRDM</t>
  </si>
  <si>
    <t>Road Services</t>
  </si>
  <si>
    <t>Manager: Civil Services</t>
  </si>
  <si>
    <t>Pothole repairs.</t>
  </si>
  <si>
    <t>Budget augmentation for materials.</t>
  </si>
  <si>
    <t>Smart meter project managed and financed by National Treasury</t>
  </si>
  <si>
    <t>Ladismith/Calitzdorp</t>
  </si>
  <si>
    <t>R30,000,000</t>
  </si>
  <si>
    <t>Nat. Treasury</t>
  </si>
  <si>
    <t>Procurement. Service provider appointment imminent.</t>
  </si>
  <si>
    <t>Eskom, DLG, National Treasury</t>
  </si>
  <si>
    <t>Manager: Electro-technical</t>
  </si>
  <si>
    <t>Focus on top 100 consumers &amp; tampering.</t>
  </si>
  <si>
    <t>Revenue protection strategy alignment.</t>
  </si>
  <si>
    <t>Upgrading of water treatment works phase 2</t>
  </si>
  <si>
    <t>R 3,700,000</t>
  </si>
  <si>
    <t>WRG</t>
  </si>
  <si>
    <t>Recent bids have come in significantly higher than the R 3.7 million estimate, requiring a budget reprioritization or a reduction in scope to stay within the WRG allocation.</t>
  </si>
  <si>
    <t>Improving final water quality (Blue Drop).</t>
  </si>
  <si>
    <t>Blue Drop water quality verification.</t>
  </si>
  <si>
    <t>Construction of a new raw water storage facility  in Zoar</t>
  </si>
  <si>
    <t>R 22,000,000</t>
  </si>
  <si>
    <t>RBIG / WSIG</t>
  </si>
  <si>
    <t>High public pressure and the ongoing need for water shedding/tankering create a high-stress environment for contractors and municipal staff on-site.</t>
  </si>
  <si>
    <t>Drought mitigation priority.</t>
  </si>
  <si>
    <t>Fast-track technical report approval.</t>
  </si>
  <si>
    <t>Upgrade of raw water supply line from Tierkloof to WTW in Zoar</t>
  </si>
  <si>
    <t>R 10,000,000</t>
  </si>
  <si>
    <t>BP submitted to WSIG.</t>
  </si>
  <si>
    <t>Given the ongoing infrastructure crisis, sourcing high-density polyethylene (HDPE) or similar materials at current market rates (R 10,000,000 estimate) is susceptible to price volatility.</t>
  </si>
  <si>
    <t>Reducing water losses in bulk line.</t>
  </si>
  <si>
    <t>Wayleave and servitude negotiations.</t>
  </si>
  <si>
    <t>Upgrading of bulk water supply to Stanley reservoir</t>
  </si>
  <si>
    <t>R 5,000,000</t>
  </si>
  <si>
    <t>The Department of Water and Sanitation (DWS) requires a comprehensive "Technical Report" for bulk upgrades. Current staff capacity constraints are delaying the finalization of this document.</t>
  </si>
  <si>
    <t>Water capacity upgrade.</t>
  </si>
  <si>
    <t>WSIG funding prioritisation.</t>
  </si>
  <si>
    <t>Construction of a new raw water storage facility  in Vanwyksdorp</t>
  </si>
  <si>
    <t>Identifying a site with the correct elevation for gravity-fed distribution while ensuring stable geotechnical conditions is a primary hurdle in the current planning phase.</t>
  </si>
  <si>
    <t>Long-term water security.</t>
  </si>
  <si>
    <t>Engineering design review.</t>
  </si>
  <si>
    <t>Deep borehole project in Calitzdorp Ph2</t>
  </si>
  <si>
    <t>The primary challenge is the uncertainty of ground water yields. Over-extraction in the Calitzdorp area could lead to the "drying up" of existing private boreholes, creating community friction.</t>
  </si>
  <si>
    <t>Medium term, Long term</t>
  </si>
  <si>
    <t>Emergency augmentation source.</t>
  </si>
  <si>
    <t>Geohydrological study report.</t>
  </si>
  <si>
    <t>Replacement of Asbestos Cement Water Network</t>
  </si>
  <si>
    <t>R 33,250,000</t>
  </si>
  <si>
    <t>Deteriorated AC pipes causing high non-revenue water losses.</t>
  </si>
  <si>
    <t>Replacement of the aged network to reduce water losses and improve service delivery reliability.</t>
  </si>
  <si>
    <t>Long-term asset management planning.</t>
  </si>
  <si>
    <t>Construction of 5ML Bulk Storage Reservoir</t>
  </si>
  <si>
    <t>R 51,750,000</t>
  </si>
  <si>
    <t>As this project is currently in the "Planning" phase, the primary bottleneck is the finalization of the Technical Report (TR) for DWS approval, which is hindered by the current vacancy rates in our senior engineering posts.</t>
  </si>
  <si>
    <t>Augmenting terminal storage capacity from less than 24 hours to approximately 48 hours of supply to meet national standards and reduce system fragility.</t>
  </si>
  <si>
    <t>Technical alignment with WSDP.</t>
  </si>
  <si>
    <t xml:space="preserve">DLG Assistance Required </t>
  </si>
  <si>
    <t>Last Update Date      (March 2026)</t>
  </si>
  <si>
    <t>Knysna  Municipality</t>
  </si>
  <si>
    <t>Kruisvallei Dam Development</t>
  </si>
  <si>
    <t>Knysna Area- Upper Reaches of Jnysna River</t>
  </si>
  <si>
    <t>Design / Procurement Preparation (Transitioning toward Implementation)</t>
  </si>
  <si>
    <t>Foundation Phase:
Foundation drilling has been completed and the project is currently awaiting the final analysis of the geological/material investigation results.
Funding:</t>
  </si>
  <si>
    <t>Site feasibility and environmental requirements still to be confirmed, including potential EIA processes. Specialist technical and social reports outstanding, with stakeholder engagement required (particularly with affected farmers). Final confirmation of material suitability, costing estimates, and founding conditions of the dam wall still required before progressing to implementation.</t>
  </si>
  <si>
    <t>Project managed by Rhoydon Parry (Manager: Water &amp; Wastewater) with PMU support from Mpumie Nzuzo.</t>
  </si>
  <si>
    <t>The foundation drilling component was funded through the Municipal Infrastructure Grant (MIG).
The construction of the larger dam wall is proposed to be funded through the Regional Bulk Infrastructure Grant (RBIG).
Prerequisite Requirements:
Before progressing to the next stage, the following must be completed:
Specialist technical reports
Social impact considerations
Stakeholder engagement (particularly with affected farmers)
Environmental Impact Assessment (EIA) processes
Environmental Authorisation:
Engagement with the Western Cape Department of Environmental Affairs and Development Planning (DEADP) is required to determine whether the site is environmentally feasible and suitable for the proposed dam development.
Costing Considerations:
Cost estimates will depend on:
Suitability of construction materials
Founding conditions of the dam wall
Final engineering design requirements</t>
  </si>
  <si>
    <t xml:space="preserve">MIG application support,  coordination with DEADP on EIA feasibility; </t>
  </si>
  <si>
    <t>We still need the support for the activities to stream line the project</t>
  </si>
  <si>
    <t>Karatara Bulk Water Supply</t>
  </si>
  <si>
    <t>Feasibility / Business Case Submitted – Awaiting Funding Approval</t>
  </si>
  <si>
    <t>The project is currently undergoing MIG registration and approval processes. The MIG funding application has been submitted.</t>
  </si>
  <si>
    <t>Awaiting MIG funding approval.</t>
  </si>
  <si>
    <t xml:space="preserve">
The project has completed the e-Value system stage and is now progressing to the physical evaluation phase as part of the MIG assessment process.</t>
  </si>
  <si>
    <t>Support with MIG registration and approval process; coordination with sector departments where required.</t>
  </si>
  <si>
    <t>It was refered back from by DWS for further design and detailing of scope of works.Will need assistence to excelerate project.</t>
  </si>
  <si>
    <t>Upgrade Of Rheenendal Bulk Water Supply</t>
  </si>
  <si>
    <t>Current Status:
The project is currently under construction with an estimated construction duration of approximately 10 months.</t>
  </si>
  <si>
    <t>None identified – project under construction.</t>
  </si>
  <si>
    <t xml:space="preserve">
Project Cost:
The estimated project value is approximately R31 million (noted as R16 million and R15 million components). Funding source to be confrimed. </t>
  </si>
  <si>
    <t xml:space="preserve">None Noted. </t>
  </si>
  <si>
    <t>Need a technical specialised to investigate the Rheenendal Waste Water Treatment Works. Plant don't condirm to the license standards</t>
  </si>
  <si>
    <t>Windheuwel Waste Water Treatment Plant</t>
  </si>
  <si>
    <t>Current Status:
Consultants have been appointed to undertake preliminary design work for the proposed wastewater treatment plant. The development is planned across four erven.
A pre-feasibility study has already been completed, which indicated that the estimated cost of the project is significantly high.</t>
  </si>
  <si>
    <t>Key Challenges / Constraints:
Land ownership/legal issues relating to identified erven; high project cost and disaster funding approval pending.</t>
  </si>
  <si>
    <t>Project Concept:
The intention of the project is to treat wastewater to a suitable standard so that the treated effluent can be pumped to the dam, improving water availability in the area.
Disaster Declaration:
The project has been declared as part of a disaster intervention, and the municipality is currently awaiting national approval to proceed with the necessary funding and implementation processes.</t>
  </si>
  <si>
    <t>Facilitation of disaster funding processes; coordination with national departments</t>
  </si>
  <si>
    <t>We will nee the support of all the key departments. This must be fast track asap</t>
  </si>
  <si>
    <t>Upgrade Of Knysna Cbd Sewer Network</t>
  </si>
  <si>
    <t>CBD sewer upgrade project; partial MIG funding received (±R8m of ±R40m project); first phase completed near waterfront pump station; further upgrades required but constrained by funding and challenging construction conditions.</t>
  </si>
  <si>
    <t>Several technical challenges were highlighted during implementation:
Construction required work approximately 4 metres below ground level.
The area has a high groundwater table (around 300mm below surface) which complicates excavation and construction.
Dewatering and safety requirements significantly increase construction costs.
Concrete encasement of existing bulk sewer pipes created challenges when attempting trenchless installation methods.
Directional drilling attempts failed due to the combination of soil conditions and groundwater levels, making it difficult to maintain the required gradient.
These factors have significantly increased construction costs and complexity</t>
  </si>
  <si>
    <t>The estimated project value is approximately R40 million, however only about R8 million was approved through MIG, which allowed the municipality to complete only a limited portion of the required upgrades. 
Knysna Municipality- MUNICIPAL …
The initial phase of the project included upgrades near the waterfront entrance and associated pump station, including installation of a 750mm road crossing pipeline and portions of a 600mm sewer line.
Project Context
Although the infrastructure is located within the CBD (which is not classified as an indigent area), the sewer system serves the broader Knysna population and supports the local economy, as the CBD functions as a service centre for surrounding communities.</t>
  </si>
  <si>
    <t>MIG team to engage with municipality to review and repackage business plan and assess potential MIG funding for remaining phases.</t>
  </si>
  <si>
    <t>The MIG contibution will be very small, therefor we must explore WSIG/ RBIG/ MWIG etc</t>
  </si>
  <si>
    <t>Upgrade Of Various Sewer Pumpstations</t>
  </si>
  <si>
    <t>Current Status:
A condition assessment study is planned for the entire fleet of sewer pump stations (approximately 113 pump stations). The purpose of the study is to assess the condition of the pump stations and prioritise those requiring upgrading or rehabilitation.</t>
  </si>
  <si>
    <t>Funding for condition assessment study not yet secured.</t>
  </si>
  <si>
    <t>The municipality intends to undertake a detailed condition assessment of approximately 113 sewer pump stations to determine asset condition and prioritise upgrades. The assessment will inform a phased rehabilitation programme.Concept notes currently being developed by Pegasys to package the project for potential funding.</t>
  </si>
  <si>
    <t>Engage with Pegasys regarding potential funding opportunities for the condition assessment study and provide guidance where required.</t>
  </si>
  <si>
    <t>We need asssistance in moving forward</t>
  </si>
  <si>
    <t>Integrated Waste To Energy Plant At Knysna Waste Water Treatment Plant</t>
  </si>
  <si>
    <t>Current Status:
The project is currently at an early stage (around pre-feasibility) and is considered a large-scale initiative. It forms part of broader discussions around waste-to-energy solutions linked to wastewater treatment processes.</t>
  </si>
  <si>
    <t>Early pre-feasibility stage; concept development and funding still to be confirmed.</t>
  </si>
  <si>
    <t xml:space="preserve">
Project Coordination:
The Community Services Directorate is also involved in this initiative from a waste management perspective, particularly regarding waste disposal and potential energy generation opportunities.
Concept Development:
It was noted during the meeting that Pegasys may be reviewing this project together with another initiative, and concept notes are reportedly being developed to package these projects and explore potential funding opportunities. This information still needs to be confirmed</t>
  </si>
  <si>
    <t xml:space="preserve">
Engage with Pegasys to confirm the status of the concept notes being developed for the waste-to-energy initiative.
Provide coordination support where required between the municipality and relevant stakeholders involved in the project.
Assist with identifying or facilitating potential funding opportunities once the concept notes are finalised.</t>
  </si>
  <si>
    <t>Upgrade Of George Rex Drive</t>
  </si>
  <si>
    <t>Current Status:
The project is included in the municipality’s capital expenditure (CapEx) budget over the MTREF period. George Rex Drive is a municipal road and serves as a key arterial route, supporting both tourism and local traffic movement.</t>
  </si>
  <si>
    <t>Funding challenges due to municipal road classification, despite the road serving wider commuter and tourism traffic.</t>
  </si>
  <si>
    <t xml:space="preserve">
Project Context:
Previous funding applications to provincial and national departments were unsuccessful, as the road is classified as a municipal street. Although the road is located in a relatively affluent area, it serves a broader community, including residents from surrounding areas.
Funding Considerations:
The municipality indicated interest in exploring a Municipal Infrastructure Grant (MIG) application, recognising that the road functions as an important service route for the wider Knysna area.</t>
  </si>
  <si>
    <t>MIG team to engage with municipality to assess potential MIG eligibility and provide guidance on application process.</t>
  </si>
  <si>
    <t>We need also engaements with Province for assistence.</t>
  </si>
  <si>
    <t>Rehabilitation And Resurfacing Of Main Street</t>
  </si>
  <si>
    <t>The municipal section of Main Street forms part of the N2 corridor through Knysna and carries significant regional through-traffic. The municipality is currently assessing the road rehabilitation requirements and exploring potential funding options.</t>
  </si>
  <si>
    <t>Funding Challenges:
The municipality indicated that no funding support has been received from SANRAL or the Province for the municipal section of the route, despite the road serving regional traffic passing through the town.</t>
  </si>
  <si>
    <t xml:space="preserve">Current Situation:
The N2 corridor passes through Knysna, with different sections managed by different authorities. A portion of the route is under SANRAL, while a section through the town centre is the responsibility of the municipality.
This municipal section carries significant through-traffic, including traffic originating from the SANRAL-managed N2, effectively serving regional and commuter traffic moving through Knysna.
</t>
  </si>
  <si>
    <t>Engage with Carl October to explore funding options and advise on potential grant funding (e.g., public transport infrastructure grants).</t>
  </si>
  <si>
    <t xml:space="preserve">The Municipality is in contact with Mr October </t>
  </si>
  <si>
    <t>Salt River Road Rehabilitation</t>
  </si>
  <si>
    <t>Salt River Road is a main arterial route serving residential and tourism areas and hosts the Samola Hill Climb event. The road surface requires rehabilitation and resurfacing.</t>
  </si>
  <si>
    <t>Funding constraints as the municipal section of the route falls between SANRAL-managed sections but currently receives no funding support from SANRAL or the Province.</t>
  </si>
  <si>
    <t>Salt River Road is a main arterial route that serves residential and tourism areas. The road is also associated with the Samola Hill Climb event, which attracts national and international participants and spectators.
Project Context:
The road previously formed part of the district road network, but responsibility was later transferred to the municipality, resulting in additional maintenance and rehabilitation responsibilities for the municipality.
The municipality indicated that the road surface condition is deteriorating, and resurfacing is required, particularly in the section where the hill climb event takes place. It was noted that a fatality occurred during the event in the previous year, highlighting concerns about the road condition.</t>
  </si>
  <si>
    <t>Engage with Carl October and relevant stakeholders to explore potential funding opportunities.</t>
  </si>
  <si>
    <t>Knysna Main Intake Substation</t>
  </si>
  <si>
    <t>Electrical technical</t>
  </si>
  <si>
    <t>Current Status:
The Knysna Main Intake Substation project has been approved under the Integrated National Electrification Programme (INEP).
The project is currently under construction, and a contractor has been appointed to undertake the works.
Implementation Period:
The project will be implemented over a three-year period, with construction phased due to funding constraints and INEP allocation conditions.</t>
  </si>
  <si>
    <t>None identified at this stage.</t>
  </si>
  <si>
    <t>Knysna 10Mva  22/11Kv: Construction Of New Khayalethu Substation &amp; Upgrade Of Bongani Substation</t>
  </si>
  <si>
    <t>Limited project details available; municipality to provide additional information.</t>
  </si>
  <si>
    <t>Further project information required from municipality.</t>
  </si>
  <si>
    <t>Construction of new Khayalethu substation and upgrade of Bongani substation; further project details to be provided by the municipality.</t>
  </si>
  <si>
    <t>11Kv: Construction Of New Cormorant Substation, Construction Of New Luthango Substation, Upgrading Of Dedicated Supply To Smutsville And Strengthen Ring To Centre Point In Smutsville And Sedgehill In Sedgefield</t>
  </si>
  <si>
    <t>Electricity network strengthening programme including new substations and supply upgrades.</t>
  </si>
  <si>
    <t>Detailed project information still to be confirmed by municipality.</t>
  </si>
  <si>
    <t>Electricity network strengthening projects including new substations and supply upgrades in Smutsville and Sedgefield; further information to be provided by the municipality.</t>
  </si>
  <si>
    <t>Langeberg  Municipality</t>
  </si>
  <si>
    <t>Bonnievale WTW upgrades</t>
  </si>
  <si>
    <t>Bonnievale</t>
  </si>
  <si>
    <t>Water Master Plan</t>
  </si>
  <si>
    <t>Tender stage</t>
  </si>
  <si>
    <t>Phase 1 - Tender Stage</t>
  </si>
  <si>
    <t>Civil Engineering</t>
  </si>
  <si>
    <t>C Posthumus</t>
  </si>
  <si>
    <t>5-Jun-26 (Phase 1)</t>
  </si>
  <si>
    <t>Phase 1 Completion 2027/03/05
Over all 2030/04/30</t>
  </si>
  <si>
    <t>Phase 1 out for tender. Phase 2 the detail design has to be done to determine actual cost</t>
  </si>
  <si>
    <t>Dassieshoek Dam wall lifting project (Robertson)</t>
  </si>
  <si>
    <t>Robertson</t>
  </si>
  <si>
    <t>DLG, WSIG</t>
  </si>
  <si>
    <t>Short</t>
  </si>
  <si>
    <t>Project started and currently in design fase, EIA and Hydrology study. Detail design and tender to be completed to finalise final cost</t>
  </si>
  <si>
    <t>Need funding for construction.</t>
  </si>
  <si>
    <t>McGregor WTP upgrades</t>
  </si>
  <si>
    <t>McGregor</t>
  </si>
  <si>
    <t>IDP. MIG</t>
  </si>
  <si>
    <t>N Albertyn</t>
  </si>
  <si>
    <t>Project in construction</t>
  </si>
  <si>
    <t>Bonnievale bulk water upgrade</t>
  </si>
  <si>
    <t>Need to start fwith detail design and tender documentation</t>
  </si>
  <si>
    <t>Need funding for design and tender documentation</t>
  </si>
  <si>
    <t>Bonnievale South bulk water supply to new Uitsig Reservoir</t>
  </si>
  <si>
    <t>Bulk wastewater upgrades at Bonnievale WWTW</t>
  </si>
  <si>
    <t>Sewerage</t>
  </si>
  <si>
    <t>IDP. WSDP</t>
  </si>
  <si>
    <t>Need funding to start with detail design</t>
  </si>
  <si>
    <t>Bulk wastewater upgrades at Ashton WWTW</t>
  </si>
  <si>
    <t>Ashton</t>
  </si>
  <si>
    <t>McGregor bulk upgrades and new wastewater treatment plant</t>
  </si>
  <si>
    <t>WSDP</t>
  </si>
  <si>
    <t>Robertson road rehabilitation programme</t>
  </si>
  <si>
    <t>IDP, RPMS</t>
  </si>
  <si>
    <t>This is a roling project and funding is required to upgrade all roads in Langeberg Municiplaity</t>
  </si>
  <si>
    <t>Need funding on an annual basis</t>
  </si>
  <si>
    <t>Montagu road rehabilitation programme</t>
  </si>
  <si>
    <t>Montagu</t>
  </si>
  <si>
    <t>Ashton road rehabilitation programme</t>
  </si>
  <si>
    <t>Bonnievale road rehabilitation programme</t>
  </si>
  <si>
    <t>McGregor road rehabilitation programme</t>
  </si>
  <si>
    <t>Robertson stormwater upgrading programme</t>
  </si>
  <si>
    <t>Stormwater master Plan has to be updated</t>
  </si>
  <si>
    <t>Montagu stormwater upgrading programme</t>
  </si>
  <si>
    <t>Ashton stormwater upgrading programme</t>
  </si>
  <si>
    <t>Bonnievale stormwater upgrading programme</t>
  </si>
  <si>
    <t>McGregor stormwater upgrading programme</t>
  </si>
  <si>
    <t>Water and sewer SCADA</t>
  </si>
  <si>
    <t>Water and Sewer</t>
  </si>
  <si>
    <t>SCADE system needs upgrade</t>
  </si>
  <si>
    <t>Need funding</t>
  </si>
  <si>
    <t>SCADA system and smart meters programme</t>
  </si>
  <si>
    <t>Electrical</t>
  </si>
  <si>
    <t>DLG, Eskom</t>
  </si>
  <si>
    <t>D Louwrens</t>
  </si>
  <si>
    <t>Scada for demand management and control</t>
  </si>
  <si>
    <t>Upgrade of Muscadel Substation and associated electrical infrastructure</t>
  </si>
  <si>
    <t>Replace or upgrade old infrastructure</t>
  </si>
  <si>
    <t>Closure, decommissioning and rehabilitation of McGregor Waste Disposal Facility (WDF)</t>
  </si>
  <si>
    <t>CLOSURE AND REHABILITATION REPORT</t>
  </si>
  <si>
    <t>DEADP, DLG</t>
  </si>
  <si>
    <t>G. Slingers</t>
  </si>
  <si>
    <t>This site was issued with a closure licence. The closure licence required rehabilitation commencement within five (5) years from the licence issue date of 12 May 2015 Decommissioning must, therefore, have commenced on or before 12 May 2020. However, the Langeberg Municipality applied to the Department of Environmental Affairs &amp; Development Planning (DEA&amp;DP) to vary the licence and postpone the commencement date. The Municipality officially submitted that they plan to commence rehabilitation construction in 2030 and achieve completion in 2033.</t>
  </si>
  <si>
    <t>Upgrade of Robertson Transfer Station and procurement of waste containers</t>
  </si>
  <si>
    <t>Begin technical specification development and tender documentation.</t>
  </si>
  <si>
    <t>Extension of Ashton Materials Recovery Facility (MRF)</t>
  </si>
  <si>
    <t>Matzikama Municipality</t>
  </si>
  <si>
    <t>West Coast</t>
  </si>
  <si>
    <t>Upgrade of Lutzville Water Treatment Works</t>
  </si>
  <si>
    <t>Lutzville</t>
  </si>
  <si>
    <t>MIG / WSIG</t>
  </si>
  <si>
    <t>5-year Projects List 10 April 2026; Water Resilience Implementation Plan</t>
  </si>
  <si>
    <t>Concept / Design</t>
  </si>
  <si>
    <t>Existing WTW beyond design life and capacity limits</t>
  </si>
  <si>
    <t>Funding constraints</t>
  </si>
  <si>
    <t>Immediate / Short Term</t>
  </si>
  <si>
    <t>DLG, DWS</t>
  </si>
  <si>
    <t/>
  </si>
  <si>
    <t>New pressure filters, refurbishment and upgrade of existing filters, pipework, chlorination system, pumpstation, buildings and structures.</t>
  </si>
  <si>
    <t>Yes</t>
  </si>
  <si>
    <t>Lutzville West Raw Water Dam and Water Treatment Works Refurbishment &amp; Upgrade</t>
  </si>
  <si>
    <t>Lutzville West</t>
  </si>
  <si>
    <t>MIG / Dept Land Reform and Rural Development</t>
  </si>
  <si>
    <t>Priority Project List 2023; 5-year Projects List</t>
  </si>
  <si>
    <t>Ageing infrastructure and raw water storage deficiency</t>
  </si>
  <si>
    <t>New Raw water Dam, refurbishment of existing dam and upgrade of WTW, new booster PS, and associated pipework.</t>
  </si>
  <si>
    <t>Upgrade of bulk pump line from Vredendal to Vanrhynsdorp</t>
  </si>
  <si>
    <t>SIDIFF</t>
  </si>
  <si>
    <t>Conceptual</t>
  </si>
  <si>
    <t>Ageing infrastructure and service failures identified</t>
  </si>
  <si>
    <t>Funding constraints &amp; infrastructure backlogs</t>
  </si>
  <si>
    <t>Priority catalytic project to secure bulk water conveyance to Vanrhynsdorp</t>
  </si>
  <si>
    <t>Bulk Water from the Clanwilliam Water Scheme Conveyance to Bitterfontein</t>
  </si>
  <si>
    <t>5-year Projects List 10 April 2026; Catalytic Projects Framework</t>
  </si>
  <si>
    <t>Conceptual/ Feasibility</t>
  </si>
  <si>
    <t>Greenfields- Existing water source is Groundwater. Groundwater effected by drought. Alternative water source for resilience</t>
  </si>
  <si>
    <t>Funding constraints/ design complexity/ private land access/ environmental approval/ remote location</t>
  </si>
  <si>
    <t>2035/36</t>
  </si>
  <si>
    <t>Catalytic project to secure bulk water conveyance to Bitterfontein to unlocks mining and regional economic opportunities.</t>
  </si>
  <si>
    <t>Vredendal Water Treatment Works Major Expansion and Refurbishment</t>
  </si>
  <si>
    <t>Vredendal</t>
  </si>
  <si>
    <t>MWKG (Main) / various</t>
  </si>
  <si>
    <t>Water Resilience Implementation Plan; 5-year Projects List</t>
  </si>
  <si>
    <t>Existing capacity constraints</t>
  </si>
  <si>
    <t>Funding constraints; design complexity</t>
  </si>
  <si>
    <t>Upgrade capacity from 8 ML/day to 20 ML/day and refurbish sand filters, New reservoir and upgrade Pumpstation</t>
  </si>
  <si>
    <t>Construction of New Raw Water Storage Dams in Vredendal</t>
  </si>
  <si>
    <t>WSIG/ Dept of Human Settlements</t>
  </si>
  <si>
    <t>No raw water storage buffer for peak demand and drought periods</t>
  </si>
  <si>
    <t>Funding constraints; environmental approvals</t>
  </si>
  <si>
    <t>New raw water dam to increase resilience and refurbish existing dams</t>
  </si>
  <si>
    <t>Vanrhynsdorp Bulk Water Infrastructure Upgrade (Internal Networks &amp; Reservoirs)</t>
  </si>
  <si>
    <t>Vanrhynsdorp</t>
  </si>
  <si>
    <t>5-year Projects List 10 April 2026</t>
  </si>
  <si>
    <t>Internal distribution network ageing and undersized</t>
  </si>
  <si>
    <t>Includes repair works at existing reservoir and internal reticulation upgrades</t>
  </si>
  <si>
    <t>Vredendal North New Dedicated Bulk Water Pipeline &amp; Pump Station Upgrade</t>
  </si>
  <si>
    <t>Vredendal North</t>
  </si>
  <si>
    <t>Water Resilience Implementation Plan; Priority Project List 2023</t>
  </si>
  <si>
    <t>Lack of dedicated bulk supply to Vredendal North reservoir</t>
  </si>
  <si>
    <t>New dedicated rising main from PS to reservoir and improve pressure and reliability for human settlements</t>
  </si>
  <si>
    <t>Strandfontein Desalination (Reverse Osmosis) Plant Commissioning</t>
  </si>
  <si>
    <t>Strandfontein</t>
  </si>
  <si>
    <t>Priority Project List 2023; Water Resilience Implementation Plan</t>
  </si>
  <si>
    <t>Construction- Stopped due to funding shortage</t>
  </si>
  <si>
    <t>Plant incomplete due to funding gap; coastal drought vulnerability</t>
  </si>
  <si>
    <t>Complete commissioning of existing RO plant to secure water supply and improve resilience for Strandfontein and Doringbaai water supply system.</t>
  </si>
  <si>
    <t>Klawer Water Supply Augmentation Programme</t>
  </si>
  <si>
    <t>Klawer</t>
  </si>
  <si>
    <t>MIG / WSIG / Mun Intervention Grant/ MWRG</t>
  </si>
  <si>
    <t>Various (Conceptual to Implementation)</t>
  </si>
  <si>
    <t>Multiple small projects (reservoir, boreholes, pump stations) need coordination</t>
  </si>
  <si>
    <t>Funding constraints and project packaging</t>
  </si>
  <si>
    <t>DLG, DWS, Technical Services</t>
  </si>
  <si>
    <t>2025/26</t>
  </si>
  <si>
    <t>Bundle of Klawer high‑level reservoir, equipping of boreholes,  pump station refurbishment  and pipe upgrades</t>
  </si>
  <si>
    <t>Ebenhaezer–Strandfontein–Doringbaai Bulk Water Supply System Upgrade</t>
  </si>
  <si>
    <t>Ebenhaezer, Strandfontein, Doringbaai</t>
  </si>
  <si>
    <t>IHSDS (Dept of Human Settlements) / MIG</t>
  </si>
  <si>
    <t>Inadequate pipeline capacity to coastal towns</t>
  </si>
  <si>
    <t>Upgrade Ebenhaezer WTW including pumpstation and replace bulk pipeline from Strandfontein to Doringbaai</t>
  </si>
  <si>
    <t>Matzikama Regional Groundwater Development and Augmentation Programme</t>
  </si>
  <si>
    <t>Multiple towns (Papendorp  Vredendal, Vanrhynsdorp, Lutzville etc.)</t>
  </si>
  <si>
    <t>MWRG / DLG Geohydrology Programme / MIG/ WSIG</t>
  </si>
  <si>
    <t>Conceptual / Ongoing exploration</t>
  </si>
  <si>
    <t>Over‑reliance on surface water; many borefields need development</t>
  </si>
  <si>
    <t>Funding constraints; geohydrological uncertainty</t>
  </si>
  <si>
    <t>Short to Medium Term</t>
  </si>
  <si>
    <t>DLG, DWS, Geohydrology specialists</t>
  </si>
  <si>
    <t>Aggregation of all major borehole development projects (Papendorp,  Vredendal,  Vanrhynsdorp,  Lutzville, etc.) into one catalytic programme</t>
  </si>
  <si>
    <t>Vanrhynsdorp Sewer Infrastructure and Network Upgrade</t>
  </si>
  <si>
    <t>Severe sewer network deterioration and capacity limitations</t>
  </si>
  <si>
    <t>New sewer network in Vanrhynsdorp and refurbishment and upgrade of the waste water treatment works</t>
  </si>
  <si>
    <t>Waterborne Sewer Systems for DMA Areas</t>
  </si>
  <si>
    <t>Municipal Wide (DMA areas)</t>
  </si>
  <si>
    <t>Current sanitation systems inadequate for future housing and densification</t>
  </si>
  <si>
    <t>Funding constraints; bulk infrastructure planning</t>
  </si>
  <si>
    <t>Medium / Long Term</t>
  </si>
  <si>
    <t>DLG, DWS, Human Settlements</t>
  </si>
  <si>
    <t>Replace VIP toilets with waterborne sewer reticulation in previous District Municipal Area</t>
  </si>
  <si>
    <t>Vredendal North Wastewater Treatment Works Upgrade</t>
  </si>
  <si>
    <t>Conceptual/Design</t>
  </si>
  <si>
    <t>WwTW overloaded and non‑compliant</t>
  </si>
  <si>
    <t>Refurbish and upgrade Waste Water Treatment Works to meet Green Drop standards and accommodate population growth</t>
  </si>
  <si>
    <t>Ebenhaeser Sewer Infrastructure and Network Upgrade</t>
  </si>
  <si>
    <t>Ebenhaeser</t>
  </si>
  <si>
    <t>Aging sewer network with frequent blockages</t>
  </si>
  <si>
    <t>New sewer network in Ebenhaeser and refurbishment and upgrade of the waste water treatment works</t>
  </si>
  <si>
    <t>Lutzville Sewer Network Upgrade</t>
  </si>
  <si>
    <t>Existing network deteriorated and undersized</t>
  </si>
  <si>
    <t>Immediate to Short Term</t>
  </si>
  <si>
    <t>Upgrade of sewer reticulation in Lutzville and refurbishment and upgrade of the waste water treatment works</t>
  </si>
  <si>
    <t>Kliprand Brine Treatment Facility &amp; Associated WWTW Infrastructure</t>
  </si>
  <si>
    <t>Kliprand</t>
  </si>
  <si>
    <t>WSIG / Rural Development</t>
  </si>
  <si>
    <t>No brine treatment</t>
  </si>
  <si>
    <t>Funding constraints/ remote location/ environemental approval</t>
  </si>
  <si>
    <t>Brine treatment to enable safe wastewater disposal</t>
  </si>
  <si>
    <t>Infrastructure Development for Human Settlement Projects (All Wards)</t>
  </si>
  <si>
    <t>Multi-Sector / Human Settlements</t>
  </si>
  <si>
    <t>All wards</t>
  </si>
  <si>
    <t>MIG / Human Settlements / USDG</t>
  </si>
  <si>
    <t>Bulk infrastructure not in place to support planned housing projects</t>
  </si>
  <si>
    <t>Funding constraints and inter‑governmental coordination</t>
  </si>
  <si>
    <t>Medium to Long Term</t>
  </si>
  <si>
    <t>DLG, Human Settlements, DWS</t>
  </si>
  <si>
    <t>Technical Services / LED</t>
  </si>
  <si>
    <t>Catalytic bulk services (roads, water, sewer) to unlock housing delivery across all wards</t>
  </si>
  <si>
    <t>Municipal Roads Rehabilitation and Upgrading Programme</t>
  </si>
  <si>
    <t>TBD (∼R340 000 000)</t>
  </si>
  <si>
    <t>Provincial / MIG / Own Revenue</t>
  </si>
  <si>
    <t>Conceptual / Identification</t>
  </si>
  <si>
    <t>Surfaced roads deteriorating and proclaimed provincial roads in poor condition</t>
  </si>
  <si>
    <t>Funding model limitations</t>
  </si>
  <si>
    <t>DLG, DPWI, Provincial Roads</t>
  </si>
  <si>
    <t>2025/26 onwards</t>
  </si>
  <si>
    <t>2045/46</t>
  </si>
  <si>
    <t>Long‑term programme to gradually refurbish all municipal and provincial proclaimed roads; exact cost to be determined by detailed assessment</t>
  </si>
  <si>
    <t>Matzikama Water Conservation and Demand Management (WCDM) Programme</t>
  </si>
  <si>
    <t>WSIG / Own Revenue / MIG</t>
  </si>
  <si>
    <t>5-year Projects List; Water Resilience Implementation Plan; Priority Project List</t>
  </si>
  <si>
    <t>Various (Concept to Implementation)</t>
  </si>
  <si>
    <t>High water losses (physical and commercial) jeopardising supply</t>
  </si>
  <si>
    <t>Funding constraints and institutional capacity</t>
  </si>
  <si>
    <t>Combines AC pipe replacement (R15m) Vredendal WCWDM (R60.5m)  telemetry upgrades  meter replacement  and revenue enhancement</t>
  </si>
  <si>
    <t>Bitterfontein–Nuwerus–Rietpoort Water Security Project</t>
  </si>
  <si>
    <t>Bitterfontein, Nuwerus, Molsvlei, Rietpoort</t>
  </si>
  <si>
    <t>Water Resilience Implementation Plan; Priority Project List</t>
  </si>
  <si>
    <t>Water supply deficits and over‑reliance on ageing boreholes</t>
  </si>
  <si>
    <t>Funding constraints; geohydrological investigations</t>
  </si>
  <si>
    <t>Includes drilling additional boreholes  borehole refurbishment  pump station repairs  and possible interconnection for the southern settlements</t>
  </si>
  <si>
    <t>De Rust</t>
  </si>
  <si>
    <t>Oudtshoorn</t>
  </si>
  <si>
    <t>Blossoms</t>
  </si>
  <si>
    <t>Blossoms Wellfield Phase 1B</t>
  </si>
  <si>
    <t>Increases groundwater supply capacity to improve drought resilience and reduce reliance on surface water sources.</t>
  </si>
  <si>
    <t>Blossoms Wellfield Phase 2</t>
  </si>
  <si>
    <t>Further expands sustainable groundwater abstraction to support growing demand in Oudtshoorn and surrounding areas.</t>
  </si>
  <si>
    <t>WSDP Revision 4 - July 2025
WSDP Executive Summary 2023 Rev 00</t>
  </si>
  <si>
    <t>Blossoms Wellfield Phase 3</t>
  </si>
  <si>
    <t>Completes full development of the Blossoms wellfield to secure long-term groundwater supply for the municipal system.</t>
  </si>
  <si>
    <t>Klein Karoo</t>
  </si>
  <si>
    <t>Klein Karoo Rural Water Supply Scheme: Refurbishment of network, resrevoirs &amp; pump stations</t>
  </si>
  <si>
    <t>KKRWSS: Refurbishment of network, resrevoirs &amp; pump stations</t>
  </si>
  <si>
    <t>Improves reliability and efficiency of the regional bulk supply scheme serving Dysselsdorp, De Rust and rural users</t>
  </si>
  <si>
    <t>WSDP Executive Summary 2023 Rev 00</t>
  </si>
  <si>
    <t>KKRWSS: Meter replacement</t>
  </si>
  <si>
    <t>Replacement of old water meters with Smart (prepaid) meters - Tackle non-revenue water issue</t>
  </si>
  <si>
    <t>Reduces non-revenue water and improves billing accuracy, demand management and financial sustainability of the water service.</t>
  </si>
  <si>
    <t>AC Pipe replacement</t>
  </si>
  <si>
    <t>Replacement of AC pipes in Old towns Oudtshoorn and De Rust</t>
  </si>
  <si>
    <t>Replaces ageing asbestos cement pipes reducing leaks and  bursts in Oudtshoorn and De Rust.</t>
  </si>
  <si>
    <t>List of Priority Projects 2023 (October 2025)</t>
  </si>
  <si>
    <t>Replacement of AC pipes in previous disadvantaged areas</t>
  </si>
  <si>
    <t>Improves reliability of water services and addresses historical infrastructure backlogs in vulnerable communities.</t>
  </si>
  <si>
    <t>Invasive Plant Eradication</t>
  </si>
  <si>
    <t>Invasive plant management in the dam catchment area</t>
  </si>
  <si>
    <t>Improves runoff and groundwater recharge by reducing invasive vegetation in the Raubenheimer dam catchment.</t>
  </si>
  <si>
    <t>Priority Projects Excel File October 2025</t>
  </si>
  <si>
    <t>Koos Raubenheimer</t>
  </si>
  <si>
    <t>Bulk Supply Line from Koos Raubenheimer dam</t>
  </si>
  <si>
    <t>Investigate possible upgrading of bulk supply lines from Koos Raubenheimer dam</t>
  </si>
  <si>
    <t>increase and ensure conveyance capacity from the main dam to ensure reliable supply during peak demand</t>
  </si>
  <si>
    <t>WTW at Koos Raubenheimerdam</t>
  </si>
  <si>
    <t>Upgrade the WTW for treatment of high turbidity water at  Koos Raubenheimerdam</t>
  </si>
  <si>
    <t>Ensures treatment capacity during high turbidity events, protecting drinking water quality and supply reliability.</t>
  </si>
  <si>
    <t>Water to Rural Areas</t>
  </si>
  <si>
    <t>Supply of water to rural areas currently not serviced by networks to reduce delivery of water by tankers</t>
  </si>
  <si>
    <t>xtends reticulated supply to rural communities and reduces costly tanker deliveries.</t>
  </si>
  <si>
    <t>Project List from Willem November 2025</t>
  </si>
  <si>
    <t>Dysselsdorp &amp; De Rust</t>
  </si>
  <si>
    <t>Rust &amp; Vrede Pipeline</t>
  </si>
  <si>
    <t>Pipeline to supply water from the Rust &amp; Vrede Waterfall to Dysselsdorp WTW for distribution to KKRWSS, Dysselsdorp and De Rust</t>
  </si>
  <si>
    <t>Improves distribution efficiency by transferring existing water to Dysselsdorp WTW for supply to KKRWSS and De Rust.</t>
  </si>
  <si>
    <t>Kombuis</t>
  </si>
  <si>
    <t>Tributary CC Dam (Kombuis)</t>
  </si>
  <si>
    <t>Building of a dam in the Kombuis valley to augment the Raubenheimer Dam and secure long-term surface water storage</t>
  </si>
  <si>
    <t>Increases surface water storage capacity to secure long-term supply and improve drought resilience.</t>
  </si>
  <si>
    <t>Backup power for boreholes on KKRWSS and WWTW and De Rust WTW</t>
  </si>
  <si>
    <t>Second phase of providing back-up power to the KKRWSS boreholes as well as for the WWTW's and De Rust WTW</t>
  </si>
  <si>
    <t>Ensures continuous water supply during electricity outages and protects critical water infrastructure operations.</t>
  </si>
  <si>
    <t xml:space="preserve">Water Demand Management - Bulk Infrastructure </t>
  </si>
  <si>
    <t>Reduces water losses and optimises use of limited water resources through improved bulk system control.</t>
  </si>
  <si>
    <t>Water Resilience Funding Consolidation - March 2025</t>
  </si>
  <si>
    <t>Updating of the Master Plan</t>
  </si>
  <si>
    <t>Review and update Water Master Plan</t>
  </si>
  <si>
    <t>Provides updated planning framework to guide future infrastructure investment and secure long-term water security.</t>
  </si>
  <si>
    <t>Upgrading De Rust Chlorination Station</t>
  </si>
  <si>
    <t>Modernize chlorination system to ensure effective disinfection of drinking water.</t>
  </si>
  <si>
    <t>Ensures compliant disinfection and protects public health through reliable drinking water treatment.</t>
  </si>
  <si>
    <t>Infrastructure Needs for Oudtshoorn</t>
  </si>
  <si>
    <t>Overstrand Municipality</t>
  </si>
  <si>
    <t>Hermanus Sea water desalination plant</t>
  </si>
  <si>
    <t>Hermanus</t>
  </si>
  <si>
    <t>Capex
R350m</t>
  </si>
  <si>
    <t>IDP
Options analysis
Feasibility study</t>
  </si>
  <si>
    <t>Planning in progress
Transactional Advisors appointed
EIA, Sea water abstraction and discharge permits, contracting options, funding  sources, etc</t>
  </si>
  <si>
    <t>Infrastructure Services</t>
  </si>
  <si>
    <t>Hanre Blignaut</t>
  </si>
  <si>
    <t>Construction start July 2027</t>
  </si>
  <si>
    <t>Bulk Electrical Infrastructure, New 66kV substation for the Hermanus Area.</t>
  </si>
  <si>
    <t>R120m</t>
  </si>
  <si>
    <t>INEP
R10m HSDG
BICL
R50m Municipal</t>
  </si>
  <si>
    <t>IDP
Detail design report
Tender Document</t>
  </si>
  <si>
    <t>Ready to Tender pending funding</t>
  </si>
  <si>
    <t>Tender Document ready for advertising</t>
  </si>
  <si>
    <t>The project is not fully funded yet</t>
  </si>
  <si>
    <t>Require more funding from INEP and DOI Human Settlements</t>
  </si>
  <si>
    <t>George Lotter</t>
  </si>
  <si>
    <t>Bulk Electrical Infrastructure to provide for growing demand in the Hermanus Industrial Area, Hermanus New Harbour Area and the Hermanus Schulphoek housing project (4000 housing opportunities)</t>
  </si>
  <si>
    <t>Hawston Waste Water Treatment Plant refurbish, upgrade and extension.</t>
  </si>
  <si>
    <t>Hawston</t>
  </si>
  <si>
    <t>R100m</t>
  </si>
  <si>
    <t>R16m MIG
R34m Municipal</t>
  </si>
  <si>
    <t xml:space="preserve">IDP
Detail design report
</t>
  </si>
  <si>
    <t>EIA in progress
Tender documents being prepared</t>
  </si>
  <si>
    <t>Funding required (WSIG application not approved)</t>
  </si>
  <si>
    <t>Construction start September 2027</t>
  </si>
  <si>
    <t>Refurbishment of Water Reticulation Network</t>
  </si>
  <si>
    <t>Overstrand wide</t>
  </si>
  <si>
    <t>R500m</t>
  </si>
  <si>
    <t>R12m Municipal
R135m SIDAFF</t>
  </si>
  <si>
    <t>SIDAFF phase 1, 2a and 2b</t>
  </si>
  <si>
    <t>Short term and ongoing</t>
  </si>
  <si>
    <t xml:space="preserve">We are relying heavily on the SIDDAF funding for these two projects and </t>
  </si>
  <si>
    <t>Extension of Sewer Networks</t>
  </si>
  <si>
    <t>Hawston Kleinmon, Gansbaai Hermanus</t>
  </si>
  <si>
    <t>R45m SIDAFF
R3m Municipal</t>
  </si>
  <si>
    <t>Construction start Aug 2027</t>
  </si>
  <si>
    <t>Hermanus Schulphoek housing project, bulk services roads, sewer, water, stormwater</t>
  </si>
  <si>
    <t>Housing</t>
  </si>
  <si>
    <t>UISP/HSDG</t>
  </si>
  <si>
    <t>Medium and Long  Term</t>
  </si>
  <si>
    <t>Dennis Hendriks</t>
  </si>
  <si>
    <t>Construction start Jan 2028</t>
  </si>
  <si>
    <t>Greater Hermanus  Priority Human Settlement Housing Development</t>
  </si>
  <si>
    <t>Greater Hermanus Area</t>
  </si>
  <si>
    <t>HSDG</t>
  </si>
  <si>
    <t>IDP
Development Framework</t>
  </si>
  <si>
    <t>Prelim planning being done</t>
  </si>
  <si>
    <t>Construction start July 2028</t>
  </si>
  <si>
    <t>Upgrade Hermanus Taxi Rank (Central Transport Hub)</t>
  </si>
  <si>
    <t>R45m</t>
  </si>
  <si>
    <t>Prelim planning  done</t>
  </si>
  <si>
    <t>Short  Term</t>
  </si>
  <si>
    <t>Hermanus Parallel Road (Sandbaai to Onrus)</t>
  </si>
  <si>
    <t>R35m</t>
  </si>
  <si>
    <t>Implementation of NMT Master Plan</t>
  </si>
  <si>
    <t>R50m</t>
  </si>
  <si>
    <t>IDP
NMD Master Plan</t>
  </si>
  <si>
    <t>Development of ECDs</t>
  </si>
  <si>
    <t>Social Development</t>
  </si>
  <si>
    <t>Kleinmond
Masakhane
Pearly Beach</t>
  </si>
  <si>
    <t>The Department of Rural Development and Land Reform approved three Early Childwood Development (ECD) facilities in the Overstrand at a total cost of R10,5m. The MoU was signed in 2019. To date the facilities have not been constructed. There is still a great need for these facilities in the three communities.</t>
  </si>
  <si>
    <t>Please facilitate/ intervene to ensure that construction of these the facilities go ahead.</t>
  </si>
  <si>
    <t>Organic Waste Diversion Targets for the Western Cape</t>
  </si>
  <si>
    <t>Waste Disposal Licence</t>
  </si>
  <si>
    <t>Please take the matter up  with the DEADP and request that the national norm of 50% be applied in the Western Cape.</t>
  </si>
  <si>
    <t>Contact Details of Municipal Official</t>
  </si>
  <si>
    <t>Prince Albert  Municipality</t>
  </si>
  <si>
    <t>Finalise Phase 3 implementation plan for Newton Park, Welgemoed and Bitterwater - water &amp; sewer upgrade (network, meters, reticulation)</t>
  </si>
  <si>
    <t>DWS: WSIG</t>
  </si>
  <si>
    <t>Leeu Gamka</t>
  </si>
  <si>
    <t>DWS, DLG, MISA</t>
  </si>
  <si>
    <t>Ashley America</t>
  </si>
  <si>
    <t>ashley@pamun.gov.za</t>
  </si>
  <si>
    <t>Klaarstroom Water Supply System</t>
  </si>
  <si>
    <t>Klaarstroom</t>
  </si>
  <si>
    <t>The project is at the planning stage</t>
  </si>
  <si>
    <t>No funding has been committed</t>
  </si>
  <si>
    <t>There is not surface dam in Klaarstroom, Witrivier might be the solution.</t>
  </si>
  <si>
    <t>DWS: RBIG/WSIG</t>
  </si>
  <si>
    <t>Prince Albert</t>
  </si>
  <si>
    <t>Feasibility study report complete.</t>
  </si>
  <si>
    <t>Funding not approved yet</t>
  </si>
  <si>
    <t>The project must be submitted to DLG as one of the project that can be motivated as the bankable project.</t>
  </si>
  <si>
    <t>DWS, PT, DLG</t>
  </si>
  <si>
    <t>Water Services / Municipal Manager</t>
  </si>
  <si>
    <t>Stakeholders Meeting has been initiated.</t>
  </si>
  <si>
    <t>DLG / DoI</t>
  </si>
  <si>
    <t>5 Yellow fleet for waste has been pucharced on Municipal Side, using MIG and Own Funding. (Compactor Truck, TLB, Front Loader, Tipper Truck and Dozer)</t>
  </si>
  <si>
    <t>CKDM, DoI, DLG</t>
  </si>
  <si>
    <t>Waste &amp; Roads</t>
  </si>
  <si>
    <t>Municipal Manger/Technical Services</t>
  </si>
  <si>
    <t>ashley@pamun.gov.za / thys@pamun.gov.za</t>
  </si>
  <si>
    <t>Funding steam is required for implemetation of this project, either WISG or RBIG</t>
  </si>
  <si>
    <t>Concept stage of the project</t>
  </si>
  <si>
    <t>No Funding</t>
  </si>
  <si>
    <t>No funding stream has been identified for this project.</t>
  </si>
  <si>
    <t>Thembisile Tukani</t>
  </si>
  <si>
    <t>thembisile@paman.gov.za</t>
  </si>
  <si>
    <t>There is a need to develop a detailed network assessment report with revised figures, the figures provided are mainly for ground transformers, pole transformer and Mini Sub-stations.</t>
  </si>
  <si>
    <t xml:space="preserve">Ashley America/ Bruce Ingram and Zolile </t>
  </si>
  <si>
    <t>ashley@pamun.gov.za / zolile@pamun.gov.za / bruce.ingram@pm.me</t>
  </si>
  <si>
    <t>DEAF</t>
  </si>
  <si>
    <t>Draft policy has been developed, we are awaiting on department for further assistance and advise.</t>
  </si>
  <si>
    <t>Only admin support</t>
  </si>
  <si>
    <t>Confirmation of DEAF to send the official that can assist the municipality.</t>
  </si>
  <si>
    <t>Planning &amp; Finance</t>
  </si>
  <si>
    <t>Ms Vele and Zolile</t>
  </si>
  <si>
    <t>zolile@pamun.gov.za / mvele@pamun.gov.za</t>
  </si>
  <si>
    <t>Advise of not implemeting Capital Contribution on small municipalities and those who has 60% of households being indigent.</t>
  </si>
  <si>
    <t>04 &amp; 05 Nov 2025</t>
  </si>
  <si>
    <t>Leeu Gamka Econimic Development</t>
  </si>
  <si>
    <t>DWS, MISA, DLG</t>
  </si>
  <si>
    <t>The municipality has the plan of upgrading the area to be a logistic hub for verious actiovities, like agriculture, processing, other activities that will be suitable for a corridor that is between Beaufort West and Cape Town.</t>
  </si>
  <si>
    <t>DEADP, DWS, DMRE, Eskom, DLG</t>
  </si>
  <si>
    <t>Community Services and Town Planning</t>
  </si>
  <si>
    <t>Ms Gwynnefer and Vele</t>
  </si>
  <si>
    <t>gwynnefer@pamun.gov.za /mvele@pamun.gov.za</t>
  </si>
  <si>
    <t>Projects like this can be a game charger for the area that has the highiest un-employment rate</t>
  </si>
  <si>
    <t>Upgrading of R407 Route</t>
  </si>
  <si>
    <t>The municipality would like to have a road shoulder provider on both sides of the road</t>
  </si>
  <si>
    <t>Office of the Municipal Manager</t>
  </si>
  <si>
    <t>Mr Thys Gilliomee</t>
  </si>
  <si>
    <t>zolile@pamun.gov.za / thys@pamun.gov.za</t>
  </si>
  <si>
    <t>The project is about providing safety for the road user.</t>
  </si>
  <si>
    <t>Maintenance of Gravel Roads in Prince Albert</t>
  </si>
  <si>
    <t>Most of the gravel roads around the area of Prince Albert to the farms are not well maintened</t>
  </si>
  <si>
    <t>The project is about accessability and transportation of goods</t>
  </si>
  <si>
    <t>Upgarding of Leeu Gamka water canal  for irrigation</t>
  </si>
  <si>
    <t>DARDAL</t>
  </si>
  <si>
    <t>The water channel that is currently inplace it’s a normal channel and not concrete. There is a need to upgrade it for better management</t>
  </si>
  <si>
    <t>Department of Agriculture might be the best department to fund the project.</t>
  </si>
  <si>
    <t>Department of Agriculture</t>
  </si>
  <si>
    <t>gwynnefer@pamun.gov.za / mvele@pamun.gov.za</t>
  </si>
  <si>
    <t>The project is about saving water and also to cover most of the farmers that are located at the down stream of the canal.</t>
  </si>
  <si>
    <t>Community Development</t>
  </si>
  <si>
    <t>WC024</t>
  </si>
  <si>
    <t>IUDG</t>
  </si>
  <si>
    <t>Heritage Western Cape</t>
  </si>
  <si>
    <t>Sector Department (HWC)</t>
  </si>
  <si>
    <t>CRR (Own funds)</t>
  </si>
  <si>
    <t xml:space="preserve">Community Services: Library Services </t>
  </si>
  <si>
    <t>Ward 17</t>
  </si>
  <si>
    <t>Sports Grounds and Picnic Sites</t>
  </si>
  <si>
    <t>Additional Funding - DEADP: RSEP</t>
  </si>
  <si>
    <t>DevSport</t>
  </si>
  <si>
    <t>Cemeteries</t>
  </si>
  <si>
    <t>Ward 18</t>
  </si>
  <si>
    <t>ESKOM approval</t>
  </si>
  <si>
    <t>Fire and Rescue Services</t>
  </si>
  <si>
    <t>Additional Funding request</t>
  </si>
  <si>
    <t>Ward 21</t>
  </si>
  <si>
    <t>Disaster Management</t>
  </si>
  <si>
    <t>Waste Management: Solid Waste Management</t>
  </si>
  <si>
    <t xml:space="preserve">WC024 </t>
  </si>
  <si>
    <t>DEA&amp;DP; ESKOM; FUNDING</t>
  </si>
  <si>
    <t>SECTOR &amp; FUNDING</t>
  </si>
  <si>
    <t>FUNDING</t>
  </si>
  <si>
    <t>Ward 1</t>
  </si>
  <si>
    <t>SECTOR (DEA&amp;DP) &amp; FUNDING</t>
  </si>
  <si>
    <t>DC - Refuse</t>
  </si>
  <si>
    <t>Ward 3</t>
  </si>
  <si>
    <t>SECTOR (HWC) &amp; FUNDING</t>
  </si>
  <si>
    <t>DC - Electricity</t>
  </si>
  <si>
    <t>Ward 4</t>
  </si>
  <si>
    <t>Ward 5</t>
  </si>
  <si>
    <t>Ward 2</t>
  </si>
  <si>
    <t>Ward 9</t>
  </si>
  <si>
    <t>Ward 16</t>
  </si>
  <si>
    <t>Ward 11</t>
  </si>
  <si>
    <t>Ward 7</t>
  </si>
  <si>
    <t>Project Management Unit (PMU)</t>
  </si>
  <si>
    <t>Ward 15</t>
  </si>
  <si>
    <t>ISUP</t>
  </si>
  <si>
    <t>Human Settlements Grant</t>
  </si>
  <si>
    <t>Water and Wastewater Services: Water</t>
  </si>
  <si>
    <t>Ward 13</t>
  </si>
  <si>
    <t>Ward 6</t>
  </si>
  <si>
    <t>Water and Wastewater Services: Sanitation</t>
  </si>
  <si>
    <t>Upgrade of IdasValley WTP</t>
  </si>
  <si>
    <t>Stellenbosch,
Idasvalley, Kayamandi, Vlottenburg</t>
  </si>
  <si>
    <t>Construction of New Dwarsriver Sewer Pumpstation.</t>
  </si>
  <si>
    <t>Pniel, Lanquedoc, Johannesdal</t>
  </si>
  <si>
    <t>Upgrade of Dwarsriver Bulk Sewer network and pump lines</t>
  </si>
  <si>
    <t>Upgrade/Relocation of Stellenbosch Package Plants to Onderpapegaaiberg Reservoir/Treatment site</t>
  </si>
  <si>
    <t>New Onderpapegaaiberg Reservoir</t>
  </si>
  <si>
    <t>Roads and Stormwater</t>
  </si>
  <si>
    <t>Adam Tas Road Intersection Upgrades</t>
  </si>
  <si>
    <t>Bridge Assessment and Design  - Lacotte River Flood Resilieance</t>
  </si>
  <si>
    <t>Stormwater Master Plan</t>
  </si>
  <si>
    <t>Bridge Assessment and Design  - Stiebeuel River Pedestrian Bridges</t>
  </si>
  <si>
    <t>Bridge Assessment and Design Stellenbosch and surrounding</t>
  </si>
  <si>
    <t>Ward 2,3</t>
  </si>
  <si>
    <t>River Rehabilitation Implementation</t>
  </si>
  <si>
    <t>Upgrade Stormwater System</t>
  </si>
  <si>
    <t>Upgrade: Lower Dorp Street</t>
  </si>
  <si>
    <t>Roads Master Plan</t>
  </si>
  <si>
    <t>Traffic Engineering</t>
  </si>
  <si>
    <t>Bird Street Dualling - Adam Tas to Kayamandi</t>
  </si>
  <si>
    <t>Jamestown Transport Network - School Street</t>
  </si>
  <si>
    <t>Transport Planning</t>
  </si>
  <si>
    <t>Adam Tas - Corridor Transport</t>
  </si>
  <si>
    <t>Adam Tas - Technopark Link Road</t>
  </si>
  <si>
    <t>Comprehensive Integrated Transport Plan</t>
  </si>
  <si>
    <t>ITP</t>
  </si>
  <si>
    <t>Cycle Plan - Design &amp; Implementation</t>
  </si>
  <si>
    <t>Non-Motorised Transport Implementation</t>
  </si>
  <si>
    <t>Non-Motorised Transport Plan</t>
  </si>
  <si>
    <t>Park and Ride (Transport Interchange)</t>
  </si>
  <si>
    <t>Pedestrian Streets in Stellenbosch</t>
  </si>
  <si>
    <t>Public Transport Facilities (Taxi Ranks) Adhoc Upgrades</t>
  </si>
  <si>
    <t>Public Transport 
Facilities (taxi ranks) new</t>
  </si>
  <si>
    <t>Public Transport Infrastructure ( Public Transport Shelters &amp; Embayments)</t>
  </si>
  <si>
    <t>Re-design of Bergzicht Public Transport Facility</t>
  </si>
  <si>
    <t xml:space="preserve">Stellenbosch -  Bicycle network </t>
  </si>
  <si>
    <t>Stellenbosch Extention Road Network</t>
  </si>
  <si>
    <t>Ward 12</t>
  </si>
  <si>
    <t>Koelenhof Road Network</t>
  </si>
  <si>
    <t>Ward 19</t>
  </si>
  <si>
    <t>Housing Development</t>
  </si>
  <si>
    <t>Erf 64, Kylemore</t>
  </si>
  <si>
    <t>Erf 7001 Cloetesville (380) FLISP</t>
  </si>
  <si>
    <t>ISSP Kayamandi</t>
  </si>
  <si>
    <t>Franschhoek Meerlust: Bosdorp (±200 services &amp; ±200 units)</t>
  </si>
  <si>
    <t>Jamestown: Housing (Phase 2 &amp; 3)</t>
  </si>
  <si>
    <t>Jamestown: Housing (Phase 4)</t>
  </si>
  <si>
    <t>Kayamandi Town Centre</t>
  </si>
  <si>
    <t>Adam Tas Corridor Precinct 10</t>
  </si>
  <si>
    <t>Klapmuts La Rochelle (100)</t>
  </si>
  <si>
    <t xml:space="preserve">La Motte Old Forest Station (±430 services &amp; ±430 units) </t>
  </si>
  <si>
    <t>IHS: Informal Settlements</t>
  </si>
  <si>
    <t>Rehabilitation of Langrug Dam and Engineering Services</t>
  </si>
  <si>
    <t>Economic Development &amp; Tourism</t>
  </si>
  <si>
    <t>Restoration of Landbou Saal</t>
  </si>
  <si>
    <t>Admin HQ</t>
  </si>
  <si>
    <t>SECTOR (HWC)</t>
  </si>
  <si>
    <t>Dalsig Urban Restructuring Zone Bulk Services (Bokomo/Voortrekker Upgrade)</t>
  </si>
  <si>
    <t>Dalsig</t>
  </si>
  <si>
    <t>DHS/DOI</t>
  </si>
  <si>
    <t xml:space="preserve">Detailed Design </t>
  </si>
  <si>
    <t xml:space="preserve">Submitted to DOI CD Design Branch for Approval of Detailed design. </t>
  </si>
  <si>
    <t>Sourcing Funds from DOI /DHS</t>
  </si>
  <si>
    <t xml:space="preserve">Medium Term </t>
  </si>
  <si>
    <t xml:space="preserve">DOI/DHS: Funding needed </t>
  </si>
  <si>
    <t xml:space="preserve">Civil Engineering Services </t>
  </si>
  <si>
    <t xml:space="preserve">Jonhilll Spies </t>
  </si>
  <si>
    <t>Project forms part of Swartland Municipality's Housing Pipeline, for the development of FLISP and Socia Housing Opportunities</t>
  </si>
  <si>
    <t xml:space="preserve">Acquiring funding from DOI </t>
  </si>
  <si>
    <t>Dalsig Urban Restructuring Zone Wesbank/Abbotsdale Bulk Water Pipeline (355mm HDPE)</t>
  </si>
  <si>
    <t xml:space="preserve">Malmesbury Industrial </t>
  </si>
  <si>
    <t>CRR/MIG</t>
  </si>
  <si>
    <t>Detail design complete. Currently compiling tender documents</t>
  </si>
  <si>
    <t xml:space="preserve">Short Term </t>
  </si>
  <si>
    <t>Esias De Jager</t>
  </si>
  <si>
    <t>Klipfontein Development Voortrekker/Piketberg Bulk Upgrade</t>
  </si>
  <si>
    <t xml:space="preserve">Tafelzicht </t>
  </si>
  <si>
    <t xml:space="preserve">Inception </t>
  </si>
  <si>
    <t xml:space="preserve">Project is currently in Stage 1 </t>
  </si>
  <si>
    <t>Approval of Upgrade by DOI CD: Design Branch</t>
  </si>
  <si>
    <t>Project is currently in Stage 1</t>
  </si>
  <si>
    <t>1. Sourcing Funds from DOI /DHS. 2. Approval of Upgrade by DOI CD: Design Branch</t>
  </si>
  <si>
    <t xml:space="preserve">Project forms part of the external Services of the De Hoop Development </t>
  </si>
  <si>
    <t>Acquiring funding from DOI/DHS</t>
  </si>
  <si>
    <t>Darling WWTW Upgrade Programme (2025–2032)</t>
  </si>
  <si>
    <t xml:space="preserve">Darling </t>
  </si>
  <si>
    <t xml:space="preserve">1. Environmental Approval. 2. MIG registration </t>
  </si>
  <si>
    <t>2025/2026</t>
  </si>
  <si>
    <t>Swartland Bulk Water System Reservoir Upgrade &amp; 7.5km Pipeline</t>
  </si>
  <si>
    <t>Riebeek Valley</t>
  </si>
  <si>
    <t>Project is currently in Stage 1-2</t>
  </si>
  <si>
    <t>Chatsworth Bulk Water Supply</t>
  </si>
  <si>
    <t xml:space="preserve">Inception/Feasbility </t>
  </si>
  <si>
    <t>Apporval from COCT to Connect to Pella Reservoirs</t>
  </si>
  <si>
    <t xml:space="preserve">Assistance to obtain approval from COCT to connect ot Pella Reservoirs </t>
  </si>
  <si>
    <t>2029/2023</t>
  </si>
  <si>
    <t xml:space="preserve">Cant commence with Section 33 process until apporval from COCT has been obtained. </t>
  </si>
  <si>
    <t>Chatsworth/Riverlands Bulk Water Supply Pipeline (Pella Reservoir Link)</t>
  </si>
  <si>
    <t>Swartland Bulk Water Supply Programme (WTP Upgrades &amp; Regional Conveyance)</t>
  </si>
  <si>
    <t>Regional Bulk System</t>
  </si>
  <si>
    <t>Masterplan / Planning Stage</t>
  </si>
  <si>
    <t xml:space="preserve">TBC </t>
  </si>
  <si>
    <t xml:space="preserve">Long Term </t>
  </si>
  <si>
    <t>Swartland WTP to Kasteelberg Bulk Pipeline</t>
  </si>
  <si>
    <t>Regional</t>
  </si>
  <si>
    <t>Inception</t>
  </si>
  <si>
    <t>Kasteelberg to Riebeek Valley Bulk Water Supply</t>
  </si>
  <si>
    <t>Kasteelberg to Glen Lily Bulk Water Corridor</t>
  </si>
  <si>
    <t>Glen Lily to Darling &amp; Yzerfontein Bulk Water Supply</t>
  </si>
  <si>
    <t>Darling / Yzerfontein</t>
  </si>
  <si>
    <t xml:space="preserve">Masterplan </t>
  </si>
  <si>
    <t>2034/2035</t>
  </si>
  <si>
    <t>Swartland Water Distribution Network Renewal</t>
  </si>
  <si>
    <t>Swellendam Municipality</t>
  </si>
  <si>
    <t>Eskom link, new transmission substation to Vryheid Substation</t>
  </si>
  <si>
    <t>Eskom</t>
  </si>
  <si>
    <t>Eskom has voltage problems in this area and cannot award any more capacity to municipalities. Both Swellendam and Cape Agulhas municipalities are severely constrained. Development in the area is being blocked as electricity capacity is exhausted. Until Eskom installs new power lines, municipalities in the Overberg District cannot expand their business or approve new development.</t>
  </si>
  <si>
    <t>W. Treurnicht
S. Herbst
J. Bester</t>
  </si>
  <si>
    <t>Construction of a new Eskom high-voltage transmission lines connecting the Overberg region to the national grid at adequate capacity. The lines are needed to unlock capacity in the region.</t>
  </si>
  <si>
    <t>2026-05-12</t>
  </si>
  <si>
    <t>Upgrade Waste Water Treatment Works: Barrydale</t>
  </si>
  <si>
    <t>Barrydale</t>
  </si>
  <si>
    <t>Swellendam Project Pipeline</t>
  </si>
  <si>
    <t>Construction to start in new FY</t>
  </si>
  <si>
    <t>Engineering Services – Water &amp; Sanitation</t>
  </si>
  <si>
    <t>W. Treurnicht
J. Booysen
J. Bester</t>
  </si>
  <si>
    <t>2029</t>
  </si>
  <si>
    <t>Upgrade and expansion of the Barrydale Waste Water Treatment Works to increase treatment capacity and bring the facility in line with current Green Drop regulatory requirements. Funded through MIG. This entry reflects the MIG portion of the project budget. | The existing WwTW in Barrydale is operating at or beyond capacity. Without upgrading the treatment works, new residential and commercial development in Barrydale cannot be approved as there is insufficient wastewater treatment capacity. The upgrade is essential to unlock growth and ensure environmental compliance.</t>
  </si>
  <si>
    <t>Upgrade and expansion of the Barrydale Waste Water Treatment Works — CRR (own-funding) portion of the project, complementing the MIG-funded component. | As above: the Barrydale WwTW upgrade is a prerequisite for any new development in Barrydale. The CRR funding component ensures the municipality can bridge funding gaps and complete the full scope of works.</t>
  </si>
  <si>
    <t>Upgrade Of Barrydale Water Pipeline from Water Treatment Works to Reservoir</t>
  </si>
  <si>
    <t>2035</t>
  </si>
  <si>
    <t>Replacement and upgrading of the bulk water pipeline from the Barrydale Water Treatment Works to the main reservoir, improving flow capacity and reliability of water supply to the town. | The existing pipeline is aged and undersized relative to current and future demand. Failure of this pipeline would cut water supply to Barrydale entirely. Upgrading it is necessary to support population growth and any new development in the town.</t>
  </si>
  <si>
    <t>Upgrade Of Barydale Bulk Sewer Line to Waste Water Treatment Works</t>
  </si>
  <si>
    <t>2030</t>
  </si>
  <si>
    <t>Upgrading of the bulk sewer main from Barrydale to the Waste Water Treatment Works, increasing conveyance capacity to accommodate current loads and future growth. | The bulk sewer line is a critical link in the sanitation chain. An undersized or failing bulk sewer line limits how much wastewater can be conveyed to the treatment works, effectively capping development. This upgrade is required to support the WwTW upgrade and unlock new connections.</t>
  </si>
  <si>
    <t>Second Phase of Barrydale Water Treatment Works Upgrade</t>
  </si>
  <si>
    <t>In construction</t>
  </si>
  <si>
    <t>Second phase of the Barrydale Water Treatment Works upgrade, increasing potable water production capacity to meet current demand and support future growth in Barrydale and surrounding areas. | Barrydale's water treatment capacity is constrained. Without increased treatment capacity, the municipality cannot supply potable water to new consumers. This upgrade is a prerequisite for lifting the development moratorium on water connections in Barrydale.</t>
  </si>
  <si>
    <t>New Reservoir Barrydale</t>
  </si>
  <si>
    <t>Construction of a new bulk water storage reservoir in Barrydale to increase the town's storage capacity and improve supply security, particularly during peak demand periods and emergency situations. | Adequate reservoir storage is essential to buffer supply interruptions and meet peak demand. The current storage capacity is insufficient for the existing population and cannot accommodate growth. A new reservoir will improve service reliability and support new development approvals.</t>
  </si>
  <si>
    <t>Upgrade Sewer Network Barrydale to Water Born Network (Current Septic System)</t>
  </si>
  <si>
    <t>2040</t>
  </si>
  <si>
    <t>Conversion of Barrydale's existing septic tank sanitation system to a waterborne sewerage network, including laying of new sewer reticulation and connections to all properties currently on septic tanks. | The current septic tank system in Barrydale is inadequate for an urban environment and poses long-term public health and groundwater contamination risks. A waterborne system is the accepted standard for urban sanitation, will improve environmental compliance and significantly improve living conditions for residents.</t>
  </si>
  <si>
    <t>Upgrading of Roads in The Industrial Area Swellendam</t>
  </si>
  <si>
    <t>Swellendam</t>
  </si>
  <si>
    <t>other</t>
  </si>
  <si>
    <t>Engineering Services – Roads &amp; Stormwater</t>
  </si>
  <si>
    <t>W. Treurnicht
B. Burger
J. Bester</t>
  </si>
  <si>
    <t>2027</t>
  </si>
  <si>
    <t>Upgrading and rehabilitation of roads in the Swellendam industrial area, including stormwater improvements, surfacing and road structure upgrades. This entry covers the primary civil works contract (R27 million). | The industrial area is the economic engine of Swellendam. Poor road conditions limit the movement of heavy goods vehicles, increase transport costs for businesses, and deter new investment. Upgraded industrial roads will improve logistics, attract new business, and support job creation. Department or agriculture showed promise to fund the project but exited after long negotiations which ended up without a positive outcome.</t>
  </si>
  <si>
    <t>Upgrading Of Roads in The Industrial Area Swellendam</t>
  </si>
  <si>
    <t>Upgrading of roads in the Swellendam industrial area — supplementary works component (R3 million) covering ancillary roadworks, kerbing, and drainage. | As above: this component completes the industrial road upgrade programme. Together with the primary contract, it ensures the full industrial road network is upgraded to a standard that supports heavy industrial traffic and economic activity.</t>
  </si>
  <si>
    <t>Upgrade of Bakenskop to Railton Bulk Water Pipeline to Reservoir</t>
  </si>
  <si>
    <t>Railton</t>
  </si>
  <si>
    <t>in construction</t>
  </si>
  <si>
    <t>Construction of an upgraded bulk water pipeline from the Bakenskop Reservoir to the Railton distribution network, increasing flow capacity to the Railton residential area and informal settlement. | Railton and the adjacent informal settlement are among the fastest-growing residential areas in Swellendam. The existing pipeline is undersized and cannot deliver sufficient water to meet current demand, let alone accommodate growth. This pipeline is a prerequisite for any new housing development in Railton.</t>
  </si>
  <si>
    <t>Upgrading of Sewer Line from Informal to N2 Pumpstation Railton</t>
  </si>
  <si>
    <t>Upgrading of the sewer line from the Railton informal settlement to the N2 pump station, replacing the existing undersized pipe to handle current and future wastewater flows from the settlement. | The informal settlement in Railton is a priority area for housing formalisation and service delivery. The existing sewer line is inadequate and prone to blockages and overflows. Upgrading it is essential to support the formalisation programme and ensure dignified sanitation for residents.</t>
  </si>
  <si>
    <t>Upgrade Pumpstation and Rising Main to Bakenskop Swellendam</t>
  </si>
  <si>
    <t>Upgrading of the pump station and rising main that conveys water from the lower supply system to the Bakenskop Reservoir, increasing pumping capacity to meet current and future demand. | The pump station and rising main are critical links in Swellendam's water supply chain. Without adequate pumping capacity, the Bakenskop Reservoir cannot be filled at a rate sufficient to meet peak demand. This upgrade is required to ensure reliable water supply to the upper areas of Swellendam and to support new development.</t>
  </si>
  <si>
    <t>Upgrading Of Waste Water Treatment Works - Kliprivier Swellendam'</t>
  </si>
  <si>
    <t xml:space="preserve">Upgrade and expansion of the Kliprivier Waste Water Treatment Works, which serves Swellendam town, to increase treatment capacity . | The Kliprivier WwTW is the primary wastewater treatment facility for Swellendam. It is operating within capacity but will need to be upgraded in the future. </t>
  </si>
  <si>
    <t>New Reservoir for Informal and Railton Area</t>
  </si>
  <si>
    <t>Construction of a new bulk water storage reservoir to serve the Railton residential area and the adjacent informal settlement, improving supply security and enabling new housing connections. | There is currently insufficient reservoir storage capacity to supply Railton and the informal settlement reliably. A new reservoir is essential to support the formalisation of the informal settlement and the delivery of new housing units. Water use will increase drastically with the formalisation of the informal settlement.</t>
  </si>
  <si>
    <t>New Reservoir Bakenskop</t>
  </si>
  <si>
    <t>Construction of a new bulk water storage reservoir at Bakenskop to increase total storage capacity for Swellendam town, improve supply security, and support new development in the upper areas of the municipality. | Swellendam's current reservoir capacity is insufficient in this area to meet growing demand, particularly during periods of high consumption or supply interruptions. Additional storage is a prerequisite for approving new developments and ensuring the town's water supply is resilient.</t>
  </si>
  <si>
    <t>Upgrade Swellendam Water Treatment Works</t>
  </si>
  <si>
    <t>Upgrade and expansion of the Swellendam Water Treatment Works to increase potable water production capacity and achieve full Blue Drop compliance with water quality and operational standards. | The Swellendam WTW produces drinking water for the entire town. Its current capacity is constrained and cannot support significant population or economic growth. Upgrading the treatment works is fundamental to ensuring long-term water security and enabling new development approvals.</t>
  </si>
  <si>
    <t>Smart Meters and Control System</t>
  </si>
  <si>
    <t>DLG Energy Resilience</t>
  </si>
  <si>
    <t>Engineering Services – Electromechanical</t>
  </si>
  <si>
    <t>Installation of a smart metering system across the municipality, including automated meter reading, a real-time monitoring and control platform, and integration with billing systems for all water and electricity consumers. | Smart meters significantly reduce non-revenue water and electricity losses by enabling rapid detection of leaks, theft, and billing errors. They improve revenue collection, reduce operational costs, and provide the data needed for effective demand management — all critical for the financial sustainability of municipal services.</t>
  </si>
  <si>
    <t>Upgrade Municipal Feeders from Eskom to Bethal Substation</t>
  </si>
  <si>
    <t>Upgrading of the municipal electricity distribution feeders between the Eskom supply point and the Bethal substation, increasing capacity and reliability of electricity supply to Swellendam. | The existing feeders are operating close to their rated capacity. Without upgrading them, the municipality cannot increase electricity supply to existing consumers or connect new ones. This upgrade is essential to support economic growth and new development in Swellendam, and works in conjunction with the broader Eskom transmission upgrade (Project 1).</t>
  </si>
  <si>
    <t>New Reservoir and Upgrade WTW Buffelsjag</t>
  </si>
  <si>
    <t>Construction of a new bulk water reservoir and upgrade of the Water Treatment Works at Buffelsjagrivier to ensure reliable potable water supply to the community. | Buffelsjagrivier currently has adequate water storage capacity. The existing infrastructure cannot support growth or withstand supply disruptions on the purification side. The upgrade of the water purification works is much needed to ensure reliable water quality.</t>
  </si>
  <si>
    <t>New Intake Substation Suurbraak Bulk Electricity</t>
  </si>
  <si>
    <t>Suurbraak</t>
  </si>
  <si>
    <t>Construction of a new bulk electricity intake substation at Suurbraak to replace the existing inadequate supply infrastructure and provide a reliable, correctly sized electricity supply point for the town. | Suurbraak's current electricity supply infrastructure is aged and undersized. The existing supply cannot reliably meet current demand, let alone accommodate growth. A new intake substation is the foundation of any future electricity supply improvements in Suurbraak and is critical for service delivery and development.</t>
  </si>
  <si>
    <t>Solar/Battery/Bes/ Cap Banks System</t>
  </si>
  <si>
    <t>Installation of a solar generation, battery energy storage, capacitor bank and Building Energy System (BES) at key municipal facilities, creating a hybrid renewable energy system to reduce dependence on Eskom supply and improve energy resilience across the municipality. | Given the severe electricity supply constraints in the Overberg District, the municipality must reduce its dependence on Eskom grid supply. A solar and battery system will reduce peak demand on the grid, lower electricity costs, improve supply reliability during load shedding, and demonstrate responsible energy management. It also positions the municipality to operate critical services independently of Eskom when necessary.</t>
  </si>
  <si>
    <t>Upgrade Railton Bulk Water Distribution and Reticulation</t>
  </si>
  <si>
    <t>2026</t>
  </si>
  <si>
    <t>Upgrading and extension of the bulk water distribution network in Railton, replacing ageing pipes and increasing reticulation capacity to meet current demand and enable new housing connections. | The Railton water distribution network is inadequate for the current population and cannot support the planned housing development in the area. This upgrade is a direct enabler of new housing delivery and the formalisation of the informal settlement.</t>
  </si>
  <si>
    <t>Future Water Security Swellendam</t>
  </si>
  <si>
    <t>Investigation, planning and ultimate implementation of a long-term bulk water source augmentation scheme for Swellendam, most likely the construction of an in-stream dam on the Buffeljags River, to provide a secure, long-term water supply for the town and surrounding areas. | Swellendam's current water source — the Grootkloof dam system — has limited yield relative to the town's long-term growth trajectory. Without a new bulk water source, the municipality will face a hard ceiling on population growth and economic development. This is the most strategically important water infrastructure project for Swellendam's future.</t>
  </si>
  <si>
    <t>Buffelsjagrivier: Upgrade WTW and new reservoir</t>
  </si>
  <si>
    <t>Buffelsjagrivier</t>
  </si>
  <si>
    <t>Swellendam WSA Priority Project List</t>
  </si>
  <si>
    <t>Priority 6</t>
  </si>
  <si>
    <t>Post2030</t>
  </si>
  <si>
    <t>Construction of a new Water Treatment Works and bulk water storage reservoir at Buffelsjagrivier to replace inadequate existing infrastructure and provide a reliable, compliant water supply to the community. | Buffelsjagrivier's water supply infrastructure is inadequate. The existing system cannot reliably treat water for the community. This project is fundamental to achieving basic service delivery standards and enabling any future development.</t>
  </si>
  <si>
    <t>Suurbraak: Upgrade of Suurbraak water pipeline from weir to pumpstation</t>
  </si>
  <si>
    <t>Priority 4</t>
  </si>
  <si>
    <t>Upgrade of the raw water supply pipeline from the Suurbraak weir on the Buffeljagsrivier to the pump station, increasing the volume of raw water that can be abstracted and conveyed to the Water Treatment Works. | The existing raw water pipeline limits how much water can be abstracted from the river, constraining the total volume of potable water that can be produced. This upgrade is essential to improve water security in Suurbraak and support reliable supply to the community.</t>
  </si>
  <si>
    <t>Swellendam: New Silo sewer pumpstation</t>
  </si>
  <si>
    <t>Own-Muni</t>
  </si>
  <si>
    <t>Priority 1</t>
  </si>
  <si>
    <t>Construction of a new sewer pump station at the Silo area of Swellendam to replace the existing failing pump station infrastructure and ensure reliable conveyance of wastewater from the lower town to the treatment works. | The Silo pump station is a critical node in Swellendam's sewerage system. Failure of this pump station would result in sewage overflows affecting the surrounding area. Replacing it with a new, correctly sized pump station is essential for service continuity and public health.</t>
  </si>
  <si>
    <t>Source Document</t>
  </si>
  <si>
    <t>19.5MW Ceres Solar PV Plant with BESS</t>
  </si>
  <si>
    <t>Ceres</t>
  </si>
  <si>
    <t>Electrical Master Plan</t>
  </si>
  <si>
    <t>Design &amp; Environmenatal Authorisation</t>
  </si>
  <si>
    <t>DLG, DMRE, Eskom</t>
  </si>
  <si>
    <t>Victor Dyusha</t>
  </si>
  <si>
    <t>2024/2025</t>
  </si>
  <si>
    <t>Procurement is pending funding.</t>
  </si>
  <si>
    <t>Long term financial plan</t>
  </si>
  <si>
    <t>Additional 5MVA Capacity at Bon Chretien Substation</t>
  </si>
  <si>
    <t>2019/2020</t>
  </si>
  <si>
    <t>Additional 2MVA Capacity at Wolseley Substation</t>
  </si>
  <si>
    <t>Wolseley</t>
  </si>
  <si>
    <t>Replacement of Hazardous Electrical Network Components (Master Plan priorities)</t>
  </si>
  <si>
    <t>All towns</t>
  </si>
  <si>
    <t>DLG, DMRE</t>
  </si>
  <si>
    <t>Resurfacing of Municipal Roads - Tulbagh (CRR)</t>
  </si>
  <si>
    <t>Roads and stormwater</t>
  </si>
  <si>
    <t>Tulbagh</t>
  </si>
  <si>
    <t>Road Assest Management Plan (RAMP, July 2025)</t>
  </si>
  <si>
    <t>Business Case</t>
  </si>
  <si>
    <t>Budgeting</t>
  </si>
  <si>
    <t>Elton Lintnaar</t>
  </si>
  <si>
    <t xml:space="preserve">RAMP. Unfunded. </t>
  </si>
  <si>
    <t>Resurfacing of Municipal Roads - Tulbagh (MIG)</t>
  </si>
  <si>
    <t>Reconstruction of Municipal Roads - Tulbagh (CRR)</t>
  </si>
  <si>
    <t>Reconstruction of Municipal Roads - Tulbagh (MIG)</t>
  </si>
  <si>
    <t>2023/2031</t>
  </si>
  <si>
    <t>Upgrading of Municipal Gravel Roads - Tulbagh (CRR)</t>
  </si>
  <si>
    <t>Upgrading of Municipal Gravel Roads - Tulbagh (MIG)</t>
  </si>
  <si>
    <t xml:space="preserve">Upgrading of Stormwater Pipeline, Obiqua Street </t>
  </si>
  <si>
    <t xml:space="preserve">Speed Calming </t>
  </si>
  <si>
    <t xml:space="preserve">All Wards </t>
  </si>
  <si>
    <t>Witzenberg Municipality: Roads Master Plan, June 2020</t>
  </si>
  <si>
    <t xml:space="preserve">Replacement of High Pressure drain jetting machine </t>
  </si>
  <si>
    <t xml:space="preserve">Ceres </t>
  </si>
  <si>
    <t>Crane Truck - Electrical - Replacement of existing</t>
  </si>
  <si>
    <t>Upgrading of Montpellier tot Tulbagh Wynkelders</t>
  </si>
  <si>
    <t>MM E-mai .: Mon 2025/10/06 05:08</t>
  </si>
  <si>
    <t>Tulbagh Street and Stormwater &amp; Park Section_Renovation of Building</t>
  </si>
  <si>
    <t xml:space="preserve">Zukiswa Zantsi &lt;Zukiswa@witzenberg.gov.za&gt; E-mail .: 2025/10/10 </t>
  </si>
  <si>
    <t>Charl du Plessis / Elton Lintnaar</t>
  </si>
  <si>
    <t>Eating &amp; toilet Facilities: Ceres Cleansing and Solid Waste</t>
  </si>
  <si>
    <t>Cleansing and Solid Waste</t>
  </si>
  <si>
    <t>Patricia Claasen &lt;pclaasen@witzenberg.gov.za&gt; E-mail Thu 2025/10/16 14:15</t>
  </si>
  <si>
    <t>Patricia Claasen</t>
  </si>
  <si>
    <t>Upgrading of Street Lighting, Trichartstraat, Ceres</t>
  </si>
  <si>
    <t xml:space="preserve">Electrical </t>
  </si>
  <si>
    <t>Ald. Dirk Swart. / David Nasson &lt;david@witzenberg.gov.za&gt;E-mail  Wed 10/29/2025 5:38 AM</t>
  </si>
  <si>
    <t>Tulbagh - Electrification of Informal Settlements - (1276 Stands)</t>
  </si>
  <si>
    <t>Tulbagh ASLA Camp- (1066 Stands)</t>
  </si>
  <si>
    <t>Report Compiled by: V. Dyusha : Electro-technical Services Department (October 2025)</t>
  </si>
  <si>
    <t>Tulbagh Die Gaatjie - (113 Stands)</t>
  </si>
  <si>
    <t xml:space="preserve">Tulbagh Kleinbegin - 997 Stands) </t>
  </si>
  <si>
    <t>Bella Vista Community Hall - Resurfacing of Parking Area,</t>
  </si>
  <si>
    <t xml:space="preserve">Bella Vista </t>
  </si>
  <si>
    <t>Bella Vista Community Hall - Resurfacing of Parking Area, compiled by Charl du Plessis , 27 November 2025</t>
  </si>
  <si>
    <t xml:space="preserve">Robot, by die Krige- en Voortrekkerstraat kruising </t>
  </si>
  <si>
    <t>Adri Fourie &lt;gerrit4@jvanvuuren.co.za&gt; On Behalf Of Gerrit van Vuuren, 2 Desember 2025</t>
  </si>
  <si>
    <t>Boorhole Pipeline Repairs - Ceres</t>
  </si>
  <si>
    <t>Water and Sanitation</t>
  </si>
  <si>
    <t xml:space="preserve">Water Resilience Plan </t>
  </si>
  <si>
    <t xml:space="preserve">Nathan Jacobs </t>
  </si>
  <si>
    <t>Aerator Replacement Programme for all WwTW</t>
  </si>
  <si>
    <t>5 Year Water and Sanitation Reliability Service Delivery Implementation Plan, October 2025</t>
  </si>
  <si>
    <t xml:space="preserve">Aerator Replacement Programme for all WwTW </t>
  </si>
  <si>
    <t xml:space="preserve">Improve safety and security at infrastructure sites, (fencing, alarms, cameras, 24hr response, etc.0 </t>
  </si>
  <si>
    <t>Nduli</t>
  </si>
  <si>
    <t xml:space="preserve">New chlorine building and system for Op-die-Berg </t>
  </si>
  <si>
    <t xml:space="preserve">Op-Die-Berg </t>
  </si>
  <si>
    <t xml:space="preserve">Repairs of Prince Alfred Hamelet Reservoir roof </t>
  </si>
  <si>
    <t>Prince Albert Hamlet</t>
  </si>
  <si>
    <t>Require purchasing of one vacuum truck (honey sucker)</t>
  </si>
  <si>
    <t xml:space="preserve">Require purchasing of two water tanker trucks </t>
  </si>
  <si>
    <t xml:space="preserve">Security Upgrades </t>
  </si>
  <si>
    <t xml:space="preserve">Upgrade of Ceres WwTW </t>
  </si>
  <si>
    <t>Upgrade of components of Tulbagh WwTW</t>
  </si>
  <si>
    <t xml:space="preserve">Upgrade of Op die Berg WwTW (from 0.3ML to 2ML) </t>
  </si>
  <si>
    <t xml:space="preserve">Upgrade of WwTWs </t>
  </si>
  <si>
    <t xml:space="preserve">Upgrading of Prince Alfred Hamlet Chlorine building and system </t>
  </si>
  <si>
    <t xml:space="preserve">Wolseley: Refurbishment of WwTW (3 Phases) </t>
  </si>
  <si>
    <t xml:space="preserve">Develop Groundwater Monitoring and Management Plans </t>
  </si>
  <si>
    <t xml:space="preserve">Op-die-Berg: Water allocation to Op-die-Berg needs to be increased </t>
  </si>
  <si>
    <t xml:space="preserve">Telemetry and Scada monitoring for all Sewer Pump Stations </t>
  </si>
  <si>
    <t>Telemetry and Scada monitoring for all Water Pump Stations</t>
  </si>
  <si>
    <t>Telemetry and Scada monitoring for all Water Treatment Works</t>
  </si>
  <si>
    <t xml:space="preserve">AC pipe replacement at Ceres, Prince Alfred Hamlet and Wolseley </t>
  </si>
  <si>
    <t xml:space="preserve"> Network, Water pipes and valve replacement:</t>
  </si>
  <si>
    <t xml:space="preserve">Sewer Network Replacement for all the towns </t>
  </si>
  <si>
    <t xml:space="preserve"> Sewer Pumps Replacement </t>
  </si>
  <si>
    <t xml:space="preserve">Toilets for Informal Settlements </t>
  </si>
  <si>
    <t xml:space="preserve">Develop and Implement Revenue Enhancement Strategy </t>
  </si>
  <si>
    <t>Develop and Implement Skills Development Policy (posts are filled, sufficient technical &amp; support staff, training provided, reuired skills / qualifications, appropriate number of staff, etc.</t>
  </si>
  <si>
    <t>Establish processes and systems to manage water and sanitation services on farms and in rural areas (ensure SLAs are in place with farmers or Irrigation Boards)</t>
  </si>
  <si>
    <t xml:space="preserve">Improve Blue Drop status and obtain Blue Drop certification (annual WTW Process Audits) </t>
  </si>
  <si>
    <t>Improve Green Drop status and obtain Green Drop certification (annual WwTW Process Audits)</t>
  </si>
  <si>
    <t xml:space="preserve"> Review and implement a comprehensive WCDM (with WCDM interventions) Plan &amp; Strategy and update Strategy when necessary</t>
  </si>
  <si>
    <t xml:space="preserve">Review and Implement a Water Resilience Policy to improve water use efficiency </t>
  </si>
  <si>
    <t xml:space="preserve">Review and implement Information Management Systems Plan that addresses IT business rewquirements, ensure adequate IT security exists with back-ups and sufficient staff and budget isavailable to keep IT Systems stable. </t>
  </si>
  <si>
    <t xml:space="preserve">Review and implement O&amp;M Plans to improve the functional life of infrastructure - (operating manuals, maintenance schedules, tools, equipment, staff and funds). </t>
  </si>
  <si>
    <t xml:space="preserve">Review and implement Water Safety Plans and review Plans when necessary </t>
  </si>
  <si>
    <t xml:space="preserve">Review and update implementation of AC Pipe Replacement Programme </t>
  </si>
  <si>
    <t>Review and update Infrastructure Asset Management Strategies and Plans and Asset Register (inclusive of technical water and sanitation asset register)</t>
  </si>
  <si>
    <t xml:space="preserve">Review and update Sanitation Master Plan </t>
  </si>
  <si>
    <t xml:space="preserve">Review and update Wastewater Risk Abatement Plans (W2RAP) </t>
  </si>
  <si>
    <t xml:space="preserve">Review and update Water Master Plan </t>
  </si>
  <si>
    <t>Review and update Water Services Infrastructure Maintenance and Rehabilitation Programme (Technical assessment of infrastructure)</t>
  </si>
  <si>
    <t xml:space="preserve">Review Indigent Policy and update Indigent Register annually </t>
  </si>
  <si>
    <t>Review WSDP annually and update document every 5 years (2023 - 2028)</t>
  </si>
  <si>
    <t>Section 78: Investigate the process to be followed and deciding on an appropriate delivery mechanism to provide a municipal service within the Municipality - internal (in-house) or external (outsourced) delivery option (Review WSP arrangements)</t>
  </si>
  <si>
    <t>Water Master Plan June 2021 (Table WBW6.4b)</t>
  </si>
  <si>
    <t>Reinforcement to Main Supply zone (Groenplaatjie to Plantasie Street)</t>
  </si>
  <si>
    <t>2022 - 2025</t>
  </si>
  <si>
    <t>Reinforcements to Bella Vista network</t>
  </si>
  <si>
    <t>Supply to new development areas</t>
  </si>
  <si>
    <t>2025 - 2040</t>
  </si>
  <si>
    <t>Ceres water demand management: Implement Ceres PRV 2 zone</t>
  </si>
  <si>
    <t>Ceres pipe replacement &amp; network reinforcement</t>
  </si>
  <si>
    <t>Ceres water demand management: Implement Ceres PRV 1 b zone</t>
  </si>
  <si>
    <t>Ceres water demand management: Implement Ceres PRV 3 zone</t>
  </si>
  <si>
    <t>Nduli booster PS upgrade</t>
  </si>
  <si>
    <t xml:space="preserve">Nduli </t>
  </si>
  <si>
    <t>2022 - 2030</t>
  </si>
  <si>
    <t>New Bella Vista booster pumping station</t>
  </si>
  <si>
    <t>Additional storage capacity for Ceres (Can be phased)</t>
  </si>
  <si>
    <t>Additional reservoir storage for Bella Vista</t>
  </si>
  <si>
    <t>Upgrade of bulk supply to Bella Vista</t>
  </si>
  <si>
    <t>Upgrade of bulk supply to Nduli</t>
  </si>
  <si>
    <t>Reinforcement to Main Supply zone (R303 Road to R46 Road)</t>
  </si>
  <si>
    <t>Additional reservoir storage for Nduli</t>
  </si>
  <si>
    <t>Telemetry</t>
  </si>
  <si>
    <t xml:space="preserve">Tulbagh </t>
  </si>
  <si>
    <t>Development related items for Tulbagh Upper reservoir zone</t>
  </si>
  <si>
    <t>2022 - 2035</t>
  </si>
  <si>
    <t>Network upgrades for Tulbagh Lower reservoir zone</t>
  </si>
  <si>
    <t>2025 - 2045</t>
  </si>
  <si>
    <t>Development related items for Tulbagh Lower reservoir zone</t>
  </si>
  <si>
    <t>Network upgrades when FDA TB18 develops</t>
  </si>
  <si>
    <t>2025 - 2030</t>
  </si>
  <si>
    <t>Rezoning and network upgrades for Tulbagh Upper reservoir zone (After project WTW-B01 is implemented)</t>
  </si>
  <si>
    <t>2022 - 2045</t>
  </si>
  <si>
    <t>New Tulbagh Upper reservoir, pumping station &amp; supply pipes</t>
  </si>
  <si>
    <t>New Tulbagh Very High reservoir, PS &amp; supply pipes</t>
  </si>
  <si>
    <t>2030 - 2035</t>
  </si>
  <si>
    <t>Additional storage capacity for Tulbagh Lower reservoir zone and supply pipes</t>
  </si>
  <si>
    <t xml:space="preserve">Water Treatment Works </t>
  </si>
  <si>
    <t>2027 - 2029</t>
  </si>
  <si>
    <t>Prince Alfred Hamlet</t>
  </si>
  <si>
    <t>Implement PAH Upper reservoir zone (After project WPW-B01 is implemented)</t>
  </si>
  <si>
    <t>Reinforce network of the PAH Upper reservoir zone</t>
  </si>
  <si>
    <t>Reinforce network of the PAH Lower reservoir zone</t>
  </si>
  <si>
    <t>2030 - 2040</t>
  </si>
  <si>
    <t>Supply to developments in PAH Upper reservoir zone</t>
  </si>
  <si>
    <t>Supply to developments in PAH Lower reservoir zone</t>
  </si>
  <si>
    <t>New PAH Upper reservoir, pumping station &amp; supply pipe</t>
  </si>
  <si>
    <t>Op-Die_Berg</t>
  </si>
  <si>
    <t>Reinforce existing ODB water network</t>
  </si>
  <si>
    <t>Additional reservoir storage for Fontein zone</t>
  </si>
  <si>
    <t>Additional reservoir storage for Odendaal zone</t>
  </si>
  <si>
    <t>Rezoning and network upgrades for Cerespad reservoir zone</t>
  </si>
  <si>
    <t>Stamper Street network upgrades for improved conveyance (Phase 1)</t>
  </si>
  <si>
    <t>Development related items for Stamperstraat reservoir zone</t>
  </si>
  <si>
    <t>Development related upgrades for Cerespad reservoir zone</t>
  </si>
  <si>
    <t>Stamper Street network upgrades for improved conveyance (Phase 2)</t>
  </si>
  <si>
    <t>Reinforce feeder main to Stamper Street reservoir</t>
  </si>
  <si>
    <t>Upgrade Pine Valley booster pumping station</t>
  </si>
  <si>
    <t>Sewer Master Plan June 2021 (Table WBS6.5b)</t>
  </si>
  <si>
    <t>Network upgrades for PS 5 catchment</t>
  </si>
  <si>
    <t>Network upgrades for PS 4 catchment: Phase 1</t>
  </si>
  <si>
    <t>Network upgrades for PS 4 catchment: Phase 4 (Along railway for Vos St to Voortrekker Rd)</t>
  </si>
  <si>
    <t>Network upgrades for PS 3 catchment</t>
  </si>
  <si>
    <t>New collector sewer for Vredebes development</t>
  </si>
  <si>
    <t>Infrastructure required for Golf Estate development</t>
  </si>
  <si>
    <t>Investigate system layout: Route of rising mains</t>
  </si>
  <si>
    <t>New pumping station and rising main for future area CE10</t>
  </si>
  <si>
    <t>New pumping station and rising main for future area CE12</t>
  </si>
  <si>
    <t>Network upgrades for PS 4 catchment: Phase 6 (Bella Vista, Panorama to Viceland St)</t>
  </si>
  <si>
    <t>Network upgrades for PS 4 catchment: Phase 7 (Bella Vista to Ceres)</t>
  </si>
  <si>
    <t>Network upgrades for PS 2 catchment</t>
  </si>
  <si>
    <t>Network upgrades for PS 4 catchment: Phase 2 (Cilliers &amp; St Paul Streets)</t>
  </si>
  <si>
    <t>Re-route rising main of PS1</t>
  </si>
  <si>
    <t>Network upgrades for PS 4 catchment: Phase 3 (Bella Vista, Buiten Street)</t>
  </si>
  <si>
    <t>Network upgrades for PS 4 catchment: Phase 5 (PS &amp; rising main upgrade)</t>
  </si>
  <si>
    <t>Network upgrades for Tulbagh PS 1 Catchment</t>
  </si>
  <si>
    <t>2025 - 2035</t>
  </si>
  <si>
    <t>Upgrade rising main of Tulbagh PS 1</t>
  </si>
  <si>
    <t>Infrastructure for when FDA's TB15 - TB17 develop</t>
  </si>
  <si>
    <t>New outfall sewer and upgrade to pumping station and rising main</t>
  </si>
  <si>
    <t>New pumping station and rising main (Future PS T2)</t>
  </si>
  <si>
    <t>New pumping station, rising main and collector sewer (Industrial area)</t>
  </si>
  <si>
    <t>New pumping station and rising main (Future PS T3)</t>
  </si>
  <si>
    <t xml:space="preserve">Waste Water Treatment Works (WwTW) </t>
  </si>
  <si>
    <t>2028 - 2031</t>
  </si>
  <si>
    <t>Sanitation system for unserviced erven in Prince Alfred Hamlet (Phase 1)</t>
  </si>
  <si>
    <t>Investigate route of main outfall sewer</t>
  </si>
  <si>
    <t>Network upgrades for PAH PS 2 catchment</t>
  </si>
  <si>
    <t>Upgrade pumping stations</t>
  </si>
  <si>
    <t>Sanitation system for unserviced erven in Prince Alfred Hamlet (Phase 2)</t>
  </si>
  <si>
    <t>Sanitation system for unserviced erven in Op die Berg</t>
  </si>
  <si>
    <t>Network upgrades for Pine Valley PS catchment: (Phase 1 Afrika Street)</t>
  </si>
  <si>
    <t>Upgrade existing Pine Valley PS and rising main</t>
  </si>
  <si>
    <t>Network &amp; PS upgrades for Ramanstraat catchment</t>
  </si>
  <si>
    <t>Network upgrades for Swanebergpark PS2 catchment</t>
  </si>
  <si>
    <t>New pumping station and rising main for FDA WO1</t>
  </si>
  <si>
    <t xml:space="preserve">         </t>
  </si>
  <si>
    <t>Investigate pumping station capacity and rising main diameter</t>
  </si>
  <si>
    <t>Network upgrades for Pine Valley PS catchment (Phase 2)</t>
  </si>
  <si>
    <t>TRANSPORT PLAN FOR CERES CBD, WITZENBERG MUNICIPALITY</t>
  </si>
  <si>
    <t>Sidewalk (including cycling path) along Voortrekker Road (both sides) between Nduli and Ceres CBD, 2,5km</t>
  </si>
  <si>
    <t>Intersection upgrade of Nduli access on Voortrekker Road</t>
  </si>
  <si>
    <t>Sidewalk widening along Voortrekker Road between Cilliers Street and Munnik Street, Inclusding brick paving of Voortrekker and de vos Intersection</t>
  </si>
  <si>
    <t>Sidewalk widening along Vos Street between Orange and Voortrekker Street</t>
  </si>
  <si>
    <t>Improvements along Vos Street between Orange and Voortrekker Street</t>
  </si>
  <si>
    <t>Improvements along Pretorius Street between Muunik Street and Fabrick Street</t>
  </si>
  <si>
    <t>New taxi facility at the corner of Vos and Orange Street (excluding purchase price of property</t>
  </si>
  <si>
    <t>Signalisation of Vos and Orange Street, including brick paving of intersection</t>
  </si>
  <si>
    <t>Intersection upgrade of Bella Vista intersection on Vos Street</t>
  </si>
  <si>
    <t>Universal access upgrades at various intersections</t>
  </si>
  <si>
    <t>Landscaping improvements to existing parking area</t>
  </si>
  <si>
    <t>Improvements to existing taxi rank in Voortrekker Street</t>
  </si>
  <si>
    <t>Brick paving of Voortrekker Road between Retief and Bon Chretien</t>
  </si>
  <si>
    <t>Brick paving of Voortrekker Road/Cilliers Street intersection</t>
  </si>
  <si>
    <t>Optimization of signal plans for Voortrekker/Owen Intersection</t>
  </si>
  <si>
    <t>Converting existing pedestrian crossing at Voortrekker/Krige intersection to a signalised crossing</t>
  </si>
  <si>
    <t>Replace low water structure with bridge @ Hugo and Pretotius Streets</t>
  </si>
  <si>
    <t>Tulbagh CBD Main Road Upgrading (Civils and Landscaping)</t>
  </si>
  <si>
    <t>Tulbagh New bridge crossing Dwars River tributary</t>
  </si>
  <si>
    <t>New bridge connecting Retief Street to New Eastern Development as per SDF</t>
  </si>
  <si>
    <t>Stormwater System Replacement Capital Cost Estimate - Ceres</t>
  </si>
  <si>
    <t>Witzenberg Municipality: Stormwater Master Plan, 2019</t>
  </si>
  <si>
    <t>Stormwater System Replacement Capital Cost Estimate - Bella Vista</t>
  </si>
  <si>
    <t>Stormwater System Replacement Capital Cost Estimate - Nduli</t>
  </si>
  <si>
    <t>Stormwater System Replacement Capital Cost Estimate - Wolseley</t>
  </si>
  <si>
    <t>Stormwater System Replacement Capital Cost Estimate - Op-die-Berg</t>
  </si>
  <si>
    <t>Tulbagh - Stormwater Pipe Minor System Upgrades</t>
  </si>
  <si>
    <t>Tulbagh : Stormwater Master Plan, 2014</t>
  </si>
  <si>
    <t>Tulbagh - Affordable Housing Development (1300 Sites)</t>
  </si>
  <si>
    <t>Tulbagh - Affordable Housing Development (1300 Sites) - Water</t>
  </si>
  <si>
    <t xml:space="preserve">Housing Pipeline </t>
  </si>
  <si>
    <t>Nathan Jacobs</t>
  </si>
  <si>
    <t>Tulbagh - Affordable Housing Development (1300 Sites) - Sewer</t>
  </si>
  <si>
    <t>Tulbagh - Affordable Housing Development (1300 Sites) - Roads</t>
  </si>
  <si>
    <t>Tulbagh - Affordable Housing Development (1300 Sites) - Stormwater</t>
  </si>
  <si>
    <t>Tulbagh - Affordable Housing Development (1300 Sites) - Electricity</t>
  </si>
  <si>
    <t>Tulbagh - Affordable Housing Development (1300 Sites) - Amenities</t>
  </si>
  <si>
    <t>Amenities</t>
  </si>
  <si>
    <t>Tulbagh - Affordable Housing Development (1300 Sites) - Acquisition of Land (100 ha)</t>
  </si>
  <si>
    <t>Replace the existing 11kV circuit breakers in De Bos Switching Station with 8 x new 11kV circuit breakers and a bus-coupler.  The new circuit breakers shall be indoor type with 1 250A bus-bar rating and feeder rating at least 800A each.  Also install new 300mm2 11kV PILC type cables between Bon Chretien and De Bos Switching Stations</t>
  </si>
  <si>
    <t>Install new 11kV overhead line with CHICADEE conductors between Bon Chretien Switching Station and the T-off point to TRF Palmyra 1 on the Eselfontein overhead line, and install new RMU Palmyra with 4 x circuit breakers, connected onto the overhead lines with 185mm2 PILC type cables.  All new intermediate insulators to be 22kV Class A post-top type, and strain insulators of the 31mm/kV silicon rubber type, all installed on A-frames</t>
  </si>
  <si>
    <t>Replace the existing 11kV circuit breakers in Lyell Switching Station with 6 x new 11kV circuit breakers and a bus-coupler.  The new circuit breakers shall be indoor type with 1250A bus-bar rating and feeder rating at least 800A each.</t>
  </si>
  <si>
    <t>Replace the existing 70mm2 cable sections on the “Bon Chretien Farms/Eselfontein” feeder with new 185mm2 PILC type cables.  Also replace all conductors smaller than HARE with HARE, install new insulators and A-frames. All new intermediate insulators to be Class A post-top type, and strain insulators of the 31mm/kV silicon rubber type</t>
  </si>
  <si>
    <t>Replace the existing 70mm2 cable between Bon Chretien Switching Station and the “Calvinia Road” overhead line feeder with a new 185mm2 PILC type cable</t>
  </si>
  <si>
    <t>Do pole audit on all poles forming part of the existing 11kV overhead lines and replace poles that are unsafe.  At the same time reconductor all overhead lines smaller than HARE with HARE conductors and install new 22kV insulators on A-frames.  All new intermediate insulators to be Class A post-top type, and strain insulators of the 31mm/kV silicon rubber type.</t>
  </si>
  <si>
    <t>Install pole mounted auto reclosers on the positions in the overhead networks as indicated on the “future” single line diagram included in Annexure G.</t>
  </si>
  <si>
    <t>Install pole mounted earth fault indicators on the positions in the overhead networks as indicated on the “future” single line diagram included in Annexure G.</t>
  </si>
  <si>
    <t>Replacement of existing old oil type ring main units with new SF6 or vacuum circuit breakers, with minimum 400A rating</t>
  </si>
  <si>
    <t>Replacement of miniature substations that are equipped with oil type ring main units, or that are at the end of their useful life, with new safer units.</t>
  </si>
  <si>
    <t>It is recommended that a new labelling methodology of all equipment, based on street names and as shown on the 11kV single line diagram, be adopted and implemented.  Apart from the normal identification purposes, correct labelling and logical names for equipment and infrastructure is vital to ensure correct and safe switching operations.</t>
  </si>
  <si>
    <t>Internal services and streetlighting for Vredebes low cost housing project</t>
  </si>
  <si>
    <t>SCADA systems for Switching Stations in Ceres</t>
  </si>
  <si>
    <t>Power factor correction and PV plant installation investigation</t>
  </si>
  <si>
    <t>Upgrading of cables between Eskom and Bon Chretien Switching Station</t>
  </si>
  <si>
    <t>New 2 x 40MVA 66/11kV substation and link line to Eskom</t>
  </si>
  <si>
    <t xml:space="preserve">TULBAGH </t>
  </si>
  <si>
    <t>Install new 185mm2 copper PILC type cable between Eskom Substation and Tulbagh main Switching and install 6 x new 11kV circuit breakers and bus-coupler in Tulbagh Main Switching Station, indoor type with 1250A bus-bar rating and feeder rating at least 800A.</t>
  </si>
  <si>
    <t>Disconnect 70mm² PILC cable between MS WWTW and RMU WWTW from RMU WWTW and extend cable to new 11kV circuit breaker in Tulbagh Main Switching Station.</t>
  </si>
  <si>
    <t xml:space="preserve"> Remove SS Marais and RMU Miller and replace with new brickbuild switching station  with 5 x indoor circuit breakers with minimum 800A rating each and a bus-coupler.  Also install new 95mm² 11kV PILC cable between new RMU Marais and overhead line in Muller Street.</t>
  </si>
  <si>
    <t>Install new 95mm2 11kV cable between new RMU Marais and the municipal main switching station and connect onto the new 11kV circuit breaker panel in main switching station.</t>
  </si>
  <si>
    <t>Install overhead link line between existing overhead lines in Olifant and Kasuur streets, in order to have the pole mounted transformers on the existing radial lines on a ringfeed</t>
  </si>
  <si>
    <t>Installation of new circuit breaker panels in Stasieweg switching station (5 x breakers).  Panels to have minimum 1250A busbar rating, and breakers to have minimum rating of 800A each.</t>
  </si>
  <si>
    <t>Disconnect MS Eerstelaan from cable feeding from Malherbe RMU, and install new 35mm2 11kV PILC type cable from MS Eerstelaan to existing cable in Obiqua street.  In Obiqua street, cut the existing cable and make MS Eerstelaan part of the Obiqua street 35mm2 ring</t>
  </si>
  <si>
    <t>Install external and internal services for low cost housing project on erf 1366 &amp; 1435 – 1443 (225 houses)</t>
  </si>
  <si>
    <t xml:space="preserve">Upgrading of the network in order to supply the Tulbagh Lifestyle Village, including the removal of the existing RMU Digby, the installation of a new ring main unit with 4 circuit breakers, and the installation of the first portion of a secondary 95mm² 11kV PILC type cable ring.  </t>
  </si>
  <si>
    <t>Replacement of existing old oil type ring main units with new SF6 or vacuum circuit breakers, with minimum 630A rating</t>
  </si>
  <si>
    <t>New 66kV line and 20MVA 66/11kVA substation.</t>
  </si>
  <si>
    <t>It is recommended that the web-based Scada System recently installed elsewhere in the Witzenberg electricity networks be expanded to include a monitoring system in Tulbagh Main and Stasieweg Switching Stations as well.</t>
  </si>
  <si>
    <t>With time it is recommended that all 35mm² Cu, FOX and RABBIT overhead lines be replaced with HARE conductors, and new 22kV insulators and A-frames installed.  Insulators to be class A post top type for intermediate, and 31mm/kV silicon rubber type for strain</t>
  </si>
  <si>
    <t xml:space="preserve"> Re-conductoring of all 35mm² Cu, FOX and RABBIT overhead lines with HARE conductors, and installation of new 22kV insulators and A-frames as necessary.  All new intermediate insulators to be Class A post-top type, and strain insulators of the 31mm/kV silicon rubber type.</t>
  </si>
  <si>
    <t>Replace third avenue MS</t>
  </si>
  <si>
    <t>WOLSELEY</t>
  </si>
  <si>
    <t>Installation of an alternative supply to Wolfpack metering point</t>
  </si>
  <si>
    <t>Replacement of miniature substations that are equipped with oil type ring main units, or that are at the end of their useful life, with new safer units</t>
  </si>
  <si>
    <t>Re-conductoring of the existing 11kV overhead line between RMU Montana and the T-off point to RMU Sports Field with HARE conductor, as well as installation of new insulators and A-frames.  Also included in this work is the replacement of the existing 16mm2 cable from RMU Montana to the overhead line with new 95mm2 PILC type</t>
  </si>
  <si>
    <t xml:space="preserve">Re-conductoring of the existing overhead line between RMU DIF and the Wolfpack metering point with HARE conductor, as well as installation of new insulators and A-frames. </t>
  </si>
  <si>
    <t>Re-conductoring of all 16mm² overhead lines with HARE conductors, and installation of new 22kV insulators and A-frames.  All new intermediate insulators to be Class A post-top type, and strain insulators of the 31mm/kV silicon rubber type.</t>
  </si>
  <si>
    <t>Change network at Wolfpack meter point such that the municipal and private networks are adequately separated.  A new pole at least 10m from the municipal pole is recommended.  This private pole, cable and line must be clearly marked “PRIVATE”.</t>
  </si>
  <si>
    <t>SCADA system for Main SS</t>
  </si>
  <si>
    <t>Replacement of overhead line between Main SS and RMU Mill with new 95mm2 cable</t>
  </si>
  <si>
    <t>Installation of an alternative supply to Wolfpack</t>
  </si>
  <si>
    <t>Replacement of all 16mm2 sections of cable with new 95mm2 cable</t>
  </si>
  <si>
    <t>Bulk works for Goedgevonden Development (Municipal cost)</t>
  </si>
  <si>
    <t xml:space="preserve">Municipal Fleet </t>
  </si>
  <si>
    <t>Oswald Gatyene</t>
  </si>
  <si>
    <t>Replacement of Municipal Fleet</t>
  </si>
  <si>
    <t>Nissan UD 90 Compactor  (Single axle 7 ton), CT2315, Model 2006 / 19</t>
  </si>
  <si>
    <t xml:space="preserve">High mileage Past economic life </t>
  </si>
  <si>
    <t>Nissan UD 90 Compactor  (Single axle 7 ton), CT6608, Model 2006 / 19</t>
  </si>
  <si>
    <t>High mileage Past economic life</t>
  </si>
  <si>
    <t>Nissan UD 90 Compactor  (Single axle 7 ton), CT15506, Model 2008 / 17</t>
  </si>
  <si>
    <t>High mileage Past economic life.</t>
  </si>
  <si>
    <t>Nissan UD 90 Compactor  (Single axle 7 ton), CT14536, Model 2008 / 17</t>
  </si>
  <si>
    <t>Tata LPK 713 4 ton Tipper Refuse cage, CT10625, Model 2009 / 16</t>
  </si>
  <si>
    <t>High mileage Past economic life, bad ergonomics redundant mechanical and ergonomics design long abandoned by Euro and Japanese manufactures long ago is copied.</t>
  </si>
  <si>
    <t xml:space="preserve">Mitsubishi Canter  4 ton Tipper Refuse cage, CT4266, Model 1992 / 33 </t>
  </si>
  <si>
    <t>Nissan UD40 4 ton Tipper Refuse cage, CT8399, Model 2002 / 24</t>
  </si>
  <si>
    <t>Nissan UD40 4 ton Tipper Refuse cage, CT 7914, Model 2005/21</t>
  </si>
  <si>
    <t>Hino 300  4 ton Tipper Refuse cage, CT17470, Model 2009 / 16</t>
  </si>
  <si>
    <t xml:space="preserve">Mileage &gt; 400 000km </t>
  </si>
  <si>
    <t>Hino 300  4 ton Tipper Refuse cage, CT17471, Model 2009 / 16</t>
  </si>
  <si>
    <t>Nissan CM14  7 ton Tipper  construction, CT5601, Model 1990 / 35</t>
  </si>
  <si>
    <t xml:space="preserve"> Mileage, Past economic life </t>
  </si>
  <si>
    <t>Nissan UD 90 7 Ton Lift-on Skip Loader Truck, with extendable arms, CT5842, Model 2010/15</t>
  </si>
  <si>
    <t>Nissan UD 90 7 Ton Lift-on Skip Loader Truck, with extendable arms, CT10895, Model 2010/15</t>
  </si>
  <si>
    <t>CASE Front End Loader bucket cap1.4m³ , CT17514, Model 1985 / 40</t>
  </si>
  <si>
    <t>Past economic life, parts availability &amp; outdated.</t>
  </si>
  <si>
    <t>Opel Corsa LDV0,7 Ton LCV, CT16845, Model 2009 / 17</t>
  </si>
  <si>
    <t>Mileage 200 000km +; Parts availability General Motors withdrew from South Africa</t>
  </si>
  <si>
    <t>Opel Corsa LDV0,7 Ton LCV, CT11346, Model 2009 / 17</t>
  </si>
  <si>
    <t>Isuzu KB 200I Fleetside 1 Ton LCV, CT8539, Model 2011/14</t>
  </si>
  <si>
    <t>Past economic life</t>
  </si>
  <si>
    <t>Isuzu KB 200I Fleetside 1 Ton LCV, CT8536, Model 2011/14</t>
  </si>
  <si>
    <t>Toyota Hilux 2.0 Bakkie 1 Ton LCV, CT17265, Model 2009/16</t>
  </si>
  <si>
    <t>Toyota Hilux 1 Ton LCV, CT5275, Model 1999 / 26</t>
  </si>
  <si>
    <t>Past economic life / bad ergonomics by today standards,</t>
  </si>
  <si>
    <t>Toyota Hilux1 Ton LCV, CT5278, Model 1999 / 26</t>
  </si>
  <si>
    <t xml:space="preserve">Ford Courier 1800 LWB1 Ton LCV, CT6452, Model 1990 / 35 </t>
  </si>
  <si>
    <t xml:space="preserve"> Past economic life / bad ergonomics by today standards,</t>
  </si>
  <si>
    <t>Toyota Hilux 1.81 Ton LCV, CT5277, Model 1999 / 26</t>
  </si>
  <si>
    <t>Chevrolet Aveo 1.64 door sedan, CT5552, Model 2010 / 15</t>
  </si>
  <si>
    <t xml:space="preserve">Chevrolet Aveo 1.6 4 door sedan, CT5749, Model 2011 / 14 </t>
  </si>
  <si>
    <t>Chevrolet Aveo 1.6 4 door sedan, CT8535, Model 2011 / 14</t>
  </si>
  <si>
    <t xml:space="preserve">Chevrolet Spark 1.2  5 door hatch back, CT5261, Model 2010 /15 </t>
  </si>
  <si>
    <t xml:space="preserve">Chevrolet Spark 1.2  5 door hatch back, CT5258, Model 2010 /15 </t>
  </si>
  <si>
    <t xml:space="preserve">Toyota Fortuner 4.0 V6Luxury SUV, WTZN 001 WP, Model 2010 /15 </t>
  </si>
  <si>
    <t>High mileage, Past economic life</t>
  </si>
  <si>
    <t>New Municipal Fleet</t>
  </si>
  <si>
    <t xml:space="preserve">New Plant 4 ton Tipper Refuse cage, CT tba, Newplant </t>
  </si>
  <si>
    <t xml:space="preserve">New Plant6 Ton Crane truck, CT tba, Newplant </t>
  </si>
  <si>
    <t xml:space="preserve">New plant 7 ton Tipper  construction, CT  tba, New plant </t>
  </si>
  <si>
    <t xml:space="preserve">Tulbagh CBD_Refuse Bins:I10, Double Baboon-proof Bin in Brown </t>
  </si>
  <si>
    <t>manager@tulbaghhotel.co.za, Dated 17 March 2026</t>
  </si>
  <si>
    <t>Phase 1- Package Plant Complete:    Phase 2 -  Reservoir and Pump station. (Pump station was omitted)- Reservoir is complete:   Phase 3- Funding approved, R11m -allocated for FY26/27.Preplanning</t>
  </si>
  <si>
    <t>Funding approved</t>
  </si>
  <si>
    <t>Funding has been approved for the completion of Ph3- R42 mil gazettedfor FY26/27;27/28 and FY28/29</t>
  </si>
  <si>
    <t>The project has not yet been captured, but there is a need for water supply and surface water in Klaarstroom. The project to be incl. on the revised and updated Master Plan for the next IDP Planning Cycle 2027-2031</t>
  </si>
  <si>
    <t>No formal discussions has taken place yet, to determine the cost of regional landfill site and the operational costs. 
The PALM has conducted a high level estimate through its strategic planning process to develop a new disposal cel - R22mil.</t>
  </si>
  <si>
    <t>Engagement should be initiated between CKDM and local municipalities, No SLA has been signed on the yellow fleed with DoI. 
The PALM to investigate developing of a new Waste Disposal Cell at the Farm Treintjies Rivier.</t>
  </si>
  <si>
    <t>Report Complete, we need to submit application for funding. Will be submitted for WSIG for the new funding cycle 2028</t>
  </si>
  <si>
    <t>Feasibility study report complete on the side of Prince Albert.
NoI submitted to DEADP along with application for EMpr exclusion ito GN 4558</t>
  </si>
  <si>
    <t>DMRE, GreenCape, DLG, DEADP, MISA</t>
  </si>
  <si>
    <t>The last initiative was the one of investors summit. 
MISA Electrical Engineer requested to provide assistance in developing Request for Proposals.
DEAP intervention required to finalise EMpr.</t>
  </si>
  <si>
    <t>Bitou  Municipality</t>
  </si>
  <si>
    <t xml:space="preserve">Upgrading of the Bulk Water Supply Pipeline From Plett WTP To Matjiesfontein Reservoir.
Upgrading of the Bulk Water Supply Pipeline From N2 To Green Valley 
Green Valley Pump Station And Reservoir
</t>
  </si>
  <si>
    <t>Preliminary Design</t>
  </si>
  <si>
    <t>Prelim Design completed and Final Basic Assessment Report was submitted.</t>
  </si>
  <si>
    <t>130,000,000  Phase 1 - 4</t>
  </si>
  <si>
    <t>Detailed Design Completed - Stage 1 - 4</t>
  </si>
  <si>
    <t>Phase 1 implementation in 2026/27 - 2028/29</t>
  </si>
  <si>
    <t>The Municipality has made funding available to complete the detailed design in2025/26. Funding is required for implementation of Phase 2 - 5</t>
  </si>
  <si>
    <t xml:space="preserve">Green Valley Bulk Outfall Sewer, Rising Mains and Pumpstation
</t>
  </si>
  <si>
    <t xml:space="preserve">Document Source </t>
  </si>
  <si>
    <t xml:space="preserve">DLG Assistance </t>
  </si>
  <si>
    <t>Mossel Bay Municipality</t>
  </si>
  <si>
    <t>Louis Fourie Corridor: Upgrading of Water Storage / Bulk Supply</t>
  </si>
  <si>
    <t>Louis Four Corridor</t>
  </si>
  <si>
    <t>Water Master plan</t>
  </si>
  <si>
    <t>Funding, environmental approval, planning and implementation required</t>
  </si>
  <si>
    <t>Identified</t>
  </si>
  <si>
    <t>H Schoeman</t>
  </si>
  <si>
    <t>BFI Application and redtape reduction</t>
  </si>
  <si>
    <t>Louis Fourie Corridor: Establishment of Water network</t>
  </si>
  <si>
    <t>Precint develpoment Plan</t>
  </si>
  <si>
    <t>Louis Fourie Corridor: Establishment of Sewer Network</t>
  </si>
  <si>
    <t>Alwyndal: Construction of New bulk Sewer Line</t>
  </si>
  <si>
    <t>Alwyndal</t>
  </si>
  <si>
    <t>Sewer master plan</t>
  </si>
  <si>
    <t>Funding needed for environmental approval, planning and implementation</t>
  </si>
  <si>
    <t>E Louw</t>
  </si>
  <si>
    <t>Funding and redtape reduction</t>
  </si>
  <si>
    <t>Capacity increase of Sandhoogte WTW</t>
  </si>
  <si>
    <t>Great Brak / Alwyndal</t>
  </si>
  <si>
    <t>WSIG (TBC)</t>
  </si>
  <si>
    <t xml:space="preserve">Water Master </t>
  </si>
  <si>
    <t>Concept and Viability</t>
  </si>
  <si>
    <t>WIP</t>
  </si>
  <si>
    <t>DWS, DLG, DEADP</t>
  </si>
  <si>
    <t>V Tshantshana</t>
  </si>
  <si>
    <t>Upgrading of Regional Plant Waste Water Treatment Works</t>
  </si>
  <si>
    <t>Hartenbos / Alwyndal</t>
  </si>
  <si>
    <t>Sewage Master Plan</t>
  </si>
  <si>
    <t>Consultant been appointed</t>
  </si>
  <si>
    <t>Funding and Redtape Reduction</t>
  </si>
  <si>
    <t>Confirm electricity load growth management and coordination steps with Eskom.</t>
  </si>
  <si>
    <t>Mossel Bay</t>
  </si>
  <si>
    <t>Masterplan</t>
  </si>
  <si>
    <t>Revsion of masterplan will be complete by Jun 2027.This will include discussions with Eskom</t>
  </si>
  <si>
    <t>Not started</t>
  </si>
  <si>
    <t>P.Harmse</t>
  </si>
  <si>
    <t>Eskom needs to be aware of the impact of the Louis Fourie Corridor Project on the required capacity for Mossel Bay. Constriants such as the Proteus-Duinzicht lines must be addressed.</t>
  </si>
  <si>
    <t>Upgrade 66/11kV Intake Substation</t>
  </si>
  <si>
    <t>CRR (Phase 1)</t>
  </si>
  <si>
    <t>Contractor has been appointed for first phase of construction.</t>
  </si>
  <si>
    <t>Contractor appointed (Phase 1)</t>
  </si>
  <si>
    <t>Electrification</t>
  </si>
  <si>
    <t>KwaNonqaba</t>
  </si>
  <si>
    <t>INEP grant</t>
  </si>
  <si>
    <t>Continuous implementation</t>
  </si>
  <si>
    <t>DEE</t>
  </si>
  <si>
    <t>R.van Zyl</t>
  </si>
  <si>
    <t>Saunders Substation: 2nd 10MVA transformer</t>
  </si>
  <si>
    <t>Louis Fourie Corridor areas</t>
  </si>
  <si>
    <t>Masterplan &amp; Precinct Development Plan</t>
  </si>
  <si>
    <t>Funding, planning and implementation required</t>
  </si>
  <si>
    <t>M.Olivier</t>
  </si>
  <si>
    <t>Related to capacity for Louis Fourie Corridor project</t>
  </si>
  <si>
    <t>Upgrade 66kV overhead line from Intake Substation to Saunders Substation</t>
  </si>
  <si>
    <t>Replace 3 x 10MVA transformers at Ockert Bothma Substation with 3 x 20MVA units</t>
  </si>
  <si>
    <t>Saunders Substation: 3rd 10MVA transformer</t>
  </si>
  <si>
    <t>New 11kV overhead line from Mossdustria to Aalwyndal</t>
  </si>
  <si>
    <t>Aalwyndal</t>
  </si>
  <si>
    <t>Related to capacity for Aalwyndal precinct</t>
  </si>
  <si>
    <t>Rebuild and Extend 11kV Line Bothma to South Sub</t>
  </si>
  <si>
    <t>First phase of construction planned to start in 2026/27</t>
  </si>
  <si>
    <t>Wayleave- WCG roads</t>
  </si>
  <si>
    <t>Roads &amp; SW for The Louis Fourie Corridor Plan – Apiesdoring to Danabaai / Flora to Crotz and Intersection plus SW</t>
  </si>
  <si>
    <t>Asla Park /Heiderand/ Danabaai</t>
  </si>
  <si>
    <t>CRR/BFI/Loan</t>
  </si>
  <si>
    <t>Planning stage</t>
  </si>
  <si>
    <t>Work In progress</t>
  </si>
  <si>
    <t>Funding &amp; Environmental challenges</t>
  </si>
  <si>
    <t>Jean Cox</t>
  </si>
  <si>
    <t>05/10/2026</t>
  </si>
  <si>
    <t>30/06/2029</t>
  </si>
  <si>
    <t>Roads &amp; SW for Aalwyndal, the necessary road upgrades, and adding the new N2 interchange at Mayixhale</t>
  </si>
  <si>
    <t>05/10/2027</t>
  </si>
  <si>
    <t>30/06/2030</t>
  </si>
  <si>
    <t>Roads master plan - complete the Danabaai link road to N2 with interchange</t>
  </si>
  <si>
    <t>Danabaai/    MossDustria</t>
  </si>
  <si>
    <t>Doubling Mayixhale Road to accommodate the future Traffic Volumes</t>
  </si>
  <si>
    <t>Funding, Social Issues, Land Issues</t>
  </si>
  <si>
    <t>SW Masterplan for CBD - SW bottlenecks, replacing old pipes</t>
  </si>
  <si>
    <t>Mossel Bay CBD</t>
  </si>
  <si>
    <t>CBD Stormwater Master Plan</t>
  </si>
  <si>
    <t>Rehab beach outlets - storm surges damage outlets – retreat, rebuild or fix</t>
  </si>
  <si>
    <t>From Glentana to Dana Bay</t>
  </si>
  <si>
    <t>Stormwater Outlet Assessment Report</t>
  </si>
  <si>
    <t>Funding, Environmental, Land Issues</t>
  </si>
  <si>
    <t>Roads masterplan - Wassenaar N2 Culvert linking to TR33/1 Louis Fourie Rd</t>
  </si>
  <si>
    <t>Hartenbos</t>
  </si>
  <si>
    <t>Funding, Town Panning Issues, Land Use Issues, Environmental Issues, Roads Authority</t>
  </si>
  <si>
    <t>Roads Master Plan - a second access road for Monte Christo area</t>
  </si>
  <si>
    <t>Hartenbos Northe</t>
  </si>
  <si>
    <t>The Island Bridge - complete new H4 treated wooden beams, planks, and handrails</t>
  </si>
  <si>
    <t>Great Brak River/The Island</t>
  </si>
  <si>
    <t>Bridge Investigation Report</t>
  </si>
  <si>
    <t>Funding, Environmental Issues</t>
  </si>
  <si>
    <t>Roll out of pipe replacement (water and sewer) in line with Pipe Replacement Programme and Stormwater and road upgrades in approved Stormwater master plans in all areas of George, Haarlem and Uniondale.  Consultants appointed and investigations underway.  Small work packages to roll-out as identified.</t>
  </si>
  <si>
    <t>Various</t>
  </si>
  <si>
    <t>Master plans, MSDF, IDP</t>
  </si>
  <si>
    <t>Civil Engineering: information available but level of information required to be stated by DLG with motivation</t>
  </si>
  <si>
    <t>Detail of information required by DLG (JDMA) to be motivated.</t>
  </si>
  <si>
    <t>WRF Upgrade (Cost: R690 m; Status: Concept design, NEMA &amp; WUL process; Planned completion: 2031/32)</t>
  </si>
  <si>
    <t>Estimate for production</t>
  </si>
  <si>
    <t>Approvals and tender document in place.  Funding cuts due to BFI insurance needs have elayed roll-out by one year.</t>
  </si>
  <si>
    <t>Construction underway.  Some additional work has been identified for a new robust pipe bridge and damage to access road requires rehabilitation.  This will require a second phase to the project.</t>
  </si>
  <si>
    <t>Ph1 completed; Ph2 (Earthworks) to be advertised towards August /September 2026 and Ph3 pumpstation upgrade will follow once funding secured.  Approvals in place.</t>
  </si>
  <si>
    <t>Construction 95%. Landis+Gyr.</t>
  </si>
  <si>
    <t>MIG application submitted to DLG. Awaiting pre-appraissal.</t>
  </si>
  <si>
    <t>Construction 85%. Contractor on site (Fundisani).</t>
  </si>
  <si>
    <t>Older sections of the Ladismith network require significant rehabilitation before they can be integrated with the new infrastructure to avoid blockages. Dedicated water network lines to the cheese factories will form part of application.</t>
  </si>
  <si>
    <t>Construction 80%. Contractor on site. WRG - planned completion 30 June 2026.</t>
  </si>
  <si>
    <t>Last Update Date      (June 2026)</t>
  </si>
  <si>
    <t>Sewerage Network Infrastructure (Oudtshoorn)</t>
  </si>
  <si>
    <t>In intialialization Stage</t>
  </si>
  <si>
    <t>Aging pitch-fiber pipes frequently cause blockages and environmental hazards.</t>
  </si>
  <si>
    <t>Director: Infrastructure</t>
  </si>
  <si>
    <t>Phased over 3 years</t>
  </si>
  <si>
    <t>25/06/2026</t>
  </si>
  <si>
    <t>Upgrading Oudtshoorn Wastewater Treatment Works (WWTW)</t>
  </si>
  <si>
    <t>Existing WWTW is nearing capacity.</t>
  </si>
  <si>
    <t>2 years</t>
  </si>
  <si>
    <t>25/06/2027</t>
  </si>
  <si>
    <t>Increase Hydraulic Capacity – East &amp; West Bank Collector Sewers</t>
  </si>
  <si>
    <t>Existing lines lack capacity for peak flows, causing overflows.</t>
  </si>
  <si>
    <t>25/06/2028</t>
  </si>
  <si>
    <t>Vandal-Proofing of Sewer Networks</t>
  </si>
  <si>
    <t>Blockages due to dumped waste cause service disruptions.</t>
  </si>
  <si>
    <t>25/06/2029</t>
  </si>
  <si>
    <t>Upgrading Oudtshoorn WTW</t>
  </si>
  <si>
    <t>Raw water quality deteriorates during heavy rainfall.</t>
  </si>
  <si>
    <t>4–5 years from initiation</t>
  </si>
  <si>
    <t>25/06/2030</t>
  </si>
  <si>
    <t>Upgrading De Rust Wastewater Treatment Works (WWTW)</t>
  </si>
  <si>
    <t>Current system has limited capacity and no formal inlet works.</t>
  </si>
  <si>
    <t>1–2 years</t>
  </si>
  <si>
    <t>25/06/2031</t>
  </si>
  <si>
    <t>Security Fencing at De Rust and Oudtshoorn Wastewater Treatment Works</t>
  </si>
  <si>
    <t>Implementation ready</t>
  </si>
  <si>
    <t>Sites lack adequate fencing, posing risks of vandalism and theft.</t>
  </si>
  <si>
    <t>25/06/2032</t>
  </si>
  <si>
    <t>25/06/2033</t>
  </si>
  <si>
    <t>25/06/2034</t>
  </si>
  <si>
    <t>25/06/2035</t>
  </si>
  <si>
    <t>25/06/2036</t>
  </si>
  <si>
    <t>25/06/2037</t>
  </si>
  <si>
    <t>Own funding/Loans/WSIG</t>
  </si>
  <si>
    <t>25/06/2038</t>
  </si>
  <si>
    <t>25/06/2039</t>
  </si>
  <si>
    <t>Currently Unfunded</t>
  </si>
  <si>
    <t>25/06/2040</t>
  </si>
  <si>
    <t>RBIG</t>
  </si>
  <si>
    <t>25/06/2041</t>
  </si>
  <si>
    <t>25/06/2042</t>
  </si>
  <si>
    <t>25/06/2043</t>
  </si>
  <si>
    <t>25/06/2044</t>
  </si>
  <si>
    <t>25/06/2045</t>
  </si>
  <si>
    <t>25/06/2046</t>
  </si>
  <si>
    <t>25/06/2047</t>
  </si>
  <si>
    <t>25/06/2048</t>
  </si>
  <si>
    <t>25/06/2049</t>
  </si>
  <si>
    <t>Witzenberg</t>
  </si>
  <si>
    <t>Cape Winelands</t>
  </si>
  <si>
    <t>Detail Design, EIA, Hydrology study</t>
  </si>
  <si>
    <t>EIA, Approval of Hydrology study, Funding</t>
  </si>
  <si>
    <t>Feasibility, Master Plan</t>
  </si>
  <si>
    <t>Need to start with detail design and tender documentation</t>
  </si>
  <si>
    <r>
      <rPr>
        <b/>
        <sz val="11"/>
        <rFont val="Century Gothic"/>
        <family val="2"/>
      </rPr>
      <t xml:space="preserve">Access to land </t>
    </r>
    <r>
      <rPr>
        <sz val="11"/>
        <rFont val="Century Gothic"/>
        <family val="2"/>
      </rPr>
      <t xml:space="preserve">in the Hermanus New Harbour.
</t>
    </r>
    <r>
      <rPr>
        <b/>
        <sz val="11"/>
        <rFont val="Century Gothic"/>
        <family val="2"/>
      </rPr>
      <t>Funding</t>
    </r>
    <r>
      <rPr>
        <sz val="11"/>
        <rFont val="Century Gothic"/>
        <family val="2"/>
      </rPr>
      <t xml:space="preserve"> for this project, possible RBIG, WSIG and/or MIG. </t>
    </r>
  </si>
  <si>
    <t xml:space="preserve">Urgent assistance required to unlock land from the National DPW in the Hermanus New Harbour for this project.
We require funding for this project, possible RBIG, WSIG and/or MIG. </t>
  </si>
  <si>
    <t>We secured funding for the preparation phase of this project from  DBSA/Water Project Office.</t>
  </si>
  <si>
    <t>Please facilitate/ intervene to gain access to land in the Hermanus New Harbour.</t>
  </si>
  <si>
    <t>EIA in progress</t>
  </si>
  <si>
    <r>
      <t>The most resent permit for the operation of the Gansbaai Waste Disposal Facility includes the following requirement: "</t>
    </r>
    <r>
      <rPr>
        <i/>
        <sz val="11"/>
        <color theme="1"/>
        <rFont val="Century Gothic"/>
        <family val="2"/>
      </rPr>
      <t xml:space="preserve">16,5,2 …... meet these targets for </t>
    </r>
    <r>
      <rPr>
        <b/>
        <i/>
        <sz val="11"/>
        <color theme="1"/>
        <rFont val="Century Gothic"/>
        <family val="2"/>
      </rPr>
      <t>diversion of organic waste</t>
    </r>
    <r>
      <rPr>
        <i/>
        <sz val="11"/>
        <color theme="1"/>
        <rFont val="Century Gothic"/>
        <family val="2"/>
      </rPr>
      <t xml:space="preserve"> …. to reach a 50% diversion rate by 2022 and </t>
    </r>
    <r>
      <rPr>
        <b/>
        <i/>
        <sz val="11"/>
        <color theme="1"/>
        <rFont val="Century Gothic"/>
        <family val="2"/>
      </rPr>
      <t>100% by 2027</t>
    </r>
    <r>
      <rPr>
        <sz val="11"/>
        <color theme="1"/>
        <rFont val="Century Gothic"/>
        <family val="2"/>
      </rPr>
      <t>" . This requirement is only applicable in the Western Cape, the national norm is 50%. We are already at 52% diversion.
The required target of 100% diversion is not practical, affordable or achievable, especially for small towns.</t>
    </r>
  </si>
  <si>
    <t>Comments 18/06/2026</t>
  </si>
  <si>
    <t>Still trying to identify possible environmental Off-Set area</t>
  </si>
  <si>
    <t>No clear start date. Funding &amp; licensing remain a constraint</t>
  </si>
  <si>
    <t>No budget available. Trying to explore alternative options</t>
  </si>
  <si>
    <t>Envisaged start date for this project is in the first half of 2027</t>
  </si>
  <si>
    <t>Small budget alocation in FY2026/27 for professional fees to commence with prelim design</t>
  </si>
  <si>
    <t>No budget allocation in FY2026/27. Trying to explore alternative options</t>
  </si>
  <si>
    <t>No clear start date as there is no budget allocation in FY2026/27. Looking to explore alternative options</t>
  </si>
  <si>
    <t>No clear start date. Funding remains a constraint</t>
  </si>
  <si>
    <t>Saldanha Bay Municipality</t>
  </si>
  <si>
    <t>Bulk Water Supply Line to St Helena Bay</t>
  </si>
  <si>
    <t>St Helena Bay</t>
  </si>
  <si>
    <t>Internal / Capital</t>
  </si>
  <si>
    <t>In process of appointing the Consulting Engineer to start with preliminary designs</t>
  </si>
  <si>
    <t>Planning: Consulting engineer appointment</t>
  </si>
  <si>
    <t>Bulk supply constraints due to rapid development</t>
  </si>
  <si>
    <t>Infrastructure and Planning Servces</t>
  </si>
  <si>
    <t>G Williams</t>
  </si>
  <si>
    <t>Construction Start date July 2027</t>
  </si>
  <si>
    <t>Delays in the appointment of the Consulting Engineer. We require clarity from National Treasury regarding the implimentation of Circular 44</t>
  </si>
  <si>
    <t>WWTW Sludge Handling Upgrades</t>
  </si>
  <si>
    <t>Multiple WWTWs</t>
  </si>
  <si>
    <t>Municipal Capital</t>
  </si>
  <si>
    <t>Implimentation ready with first WWTW</t>
  </si>
  <si>
    <t>Planned upgrades</t>
  </si>
  <si>
    <t>Sludge disposal challenges at plants</t>
  </si>
  <si>
    <t>Construction to start Jan 2027</t>
  </si>
  <si>
    <t>Mechanical dewatering installations to start at Saldanha WWTW as the first project. Vredenburg WWTW and other plants to follow</t>
  </si>
  <si>
    <t>Pump Station Vandalism Mitigation Programme</t>
  </si>
  <si>
    <t>Municipal wide</t>
  </si>
  <si>
    <t>Municipal O&amp;M</t>
  </si>
  <si>
    <t>Ongoing</t>
  </si>
  <si>
    <t>High vandalism at pump stations and boreholes</t>
  </si>
  <si>
    <t>Middelpos &amp; Saldanha Site A Serviced Sites</t>
  </si>
  <si>
    <t>Human Settlements</t>
  </si>
  <si>
    <t>HS Grants</t>
  </si>
  <si>
    <t>IDP, HSP</t>
  </si>
  <si>
    <t>Tenders advertised in April 2026</t>
  </si>
  <si>
    <t>Project is linked to a relocation area that is currently in feasbility study phase</t>
  </si>
  <si>
    <t>Human Settlements/PMU</t>
  </si>
  <si>
    <t>L Khuselo</t>
  </si>
  <si>
    <t>Project commenced</t>
  </si>
  <si>
    <t>Louwville South Erf 123/69 Development</t>
  </si>
  <si>
    <t>Louwville</t>
  </si>
  <si>
    <t>Feasibility study</t>
  </si>
  <si>
    <t>EIA &amp; LUPA stage</t>
  </si>
  <si>
    <t>Planning approvals</t>
  </si>
  <si>
    <t>Urban Revit Project</t>
  </si>
  <si>
    <t>Urban Development</t>
  </si>
  <si>
    <t>Municipal area</t>
  </si>
  <si>
    <t>Environmental requirements - biodiversity offset</t>
  </si>
  <si>
    <t>DEAP</t>
  </si>
  <si>
    <t>Municipal Takeover of Eskom Electrical Networks</t>
  </si>
  <si>
    <t>Eskom supply areas</t>
  </si>
  <si>
    <t>Strategic Programme</t>
  </si>
  <si>
    <t>Strategic planning</t>
  </si>
  <si>
    <t>Network reliability and service standard</t>
  </si>
  <si>
    <t>Nersa/ Eskom</t>
  </si>
  <si>
    <t>EETS</t>
  </si>
  <si>
    <t>Cassie du Preez</t>
  </si>
  <si>
    <t xml:space="preserve">SALGA points out that electricity reticulation is explicitly assigned to municipalities in Schedules 4B and 5B of the Constitution and that any deviation from this responsibility must comply with the Municipal Systems Act. </t>
  </si>
  <si>
    <t>Water Augmentation &amp; Re‑Use Programme</t>
  </si>
  <si>
    <t>PPP / Capital</t>
  </si>
  <si>
    <t>Concept stage</t>
  </si>
  <si>
    <t>Future water demand and drought risk</t>
  </si>
  <si>
    <r>
      <rPr>
        <strike/>
        <sz val="11"/>
        <rFont val="Century Gothic"/>
        <family val="2"/>
      </rPr>
      <t xml:space="preserve">
</t>
    </r>
    <r>
      <rPr>
        <sz val="11"/>
        <rFont val="Century Gothic"/>
        <family val="2"/>
      </rPr>
      <t>Darling Road Dualling &amp; intersection Upgrades</t>
    </r>
  </si>
  <si>
    <t>Upgrade the wastewater treatment works</t>
  </si>
  <si>
    <t>Clanwilliam Regional WTW (WTW, Bulk Distribution Pipelines West &amp; South, Pumpstations, Storage)</t>
  </si>
  <si>
    <t>Lambert's Bay Reservoirs Increase Reservoir Capacity (3ML)</t>
  </si>
  <si>
    <t>Elands Bay: 3Ml reservoir.</t>
  </si>
  <si>
    <t>Graafwater: 1.5Ml reservoir.</t>
  </si>
  <si>
    <t>Augmentation of Water Sources Citrusdal</t>
  </si>
  <si>
    <t>CPX</t>
  </si>
  <si>
    <t>Comment/ Notes</t>
  </si>
  <si>
    <t>DLG/ DoI Assitance Required</t>
  </si>
  <si>
    <t>C11.86063</t>
  </si>
  <si>
    <t>Potsdam WWTW - Extension</t>
  </si>
  <si>
    <t>Wastewater</t>
  </si>
  <si>
    <t>Milnerton</t>
  </si>
  <si>
    <t>1 EFF</t>
  </si>
  <si>
    <t>Execution</t>
  </si>
  <si>
    <t>In Exection</t>
  </si>
  <si>
    <t>Water &amp; Santitation Directorate</t>
  </si>
  <si>
    <t>Sameeh Johaadien</t>
  </si>
  <si>
    <t>Reasons:
In recent years, there has been increasing development pressure in the catchment, necessitating an additional capacity extension.
Goal:
Extension and upgrading the PWWTP from a capacity of 47Ml/d to a capacity of 100Ml/d.
Comment/Notes:
Increase of quality and quantity for:
- recycled/reused as a source of water for a multitude of water-demanding activities such as agriculture, recreational impoundments, landscaping , industrial and other non-potable requirements;
- provide an environmentally safe disposal system for the treated wastewater which will not be reused.</t>
  </si>
  <si>
    <t>C12.86059</t>
  </si>
  <si>
    <t>Macassar WWTW Extension</t>
  </si>
  <si>
    <t>Macassar</t>
  </si>
  <si>
    <t>Marcel Woodman</t>
  </si>
  <si>
    <t>Reasons:
To increase the capacity of the Macassar WWTW to improve service and capacity to the region and also support further development
Goal:
Increase daily Treatment capacity by  32Ml/d.
During the project a bypass line to the inlet works will be installed as well the rebuild of a failed clarifier
Refurbishment and improvements to existing works.
Comment/Notes:
Improved sewerage service to the community as well provide additional capacity for further development in the area.</t>
  </si>
  <si>
    <t>CPX.0005615</t>
  </si>
  <si>
    <t>Cape Flats Rehabilitation</t>
  </si>
  <si>
    <t>Reticulation</t>
  </si>
  <si>
    <t>Cape Flats</t>
  </si>
  <si>
    <t>Comfort Mathenjwa</t>
  </si>
  <si>
    <t>Reasons:
The Cape Flats system, consisting out of a twin sewer, is 70+ years old and shows corrosion on the inside of the pipe and a few collapses were recorded confirming the vunerability of the materrial which requires  rehabilitation to ensure the servcie is availabe to the consumers.
Goal:
The goal is to rehabilitate a total of 28km of sewer main and manholes to ensure the longetivity of the system.
Comment/Notes:
A rehabilitated 28km of bulk sewer pipeline from Bridgetown pump-station to Cape Flats WWTW, improving capacity and flow c haracteristics within bulk sewer infrastructure. The reliability of the system will be reinstated with a life expactancy of 100 years or more.</t>
  </si>
  <si>
    <t>CPX.0007972</t>
  </si>
  <si>
    <t>BWAS:Muldersvlei Reservoir &amp; Pipeline</t>
  </si>
  <si>
    <t>Bulk Water</t>
  </si>
  <si>
    <t>Muldersvlei</t>
  </si>
  <si>
    <t>4 NT USDG</t>
  </si>
  <si>
    <t>Gavin George</t>
  </si>
  <si>
    <t>Reasons:
Cape Town is a growing city # due to population and economic growth, it continues to experience a resultant growth of water demand. This growth necessitates increasing the raw water resources available to the City, as well as increasing the treatment, storage and conveyance capacity of the City#s water supply system to be able to continue supplying the growing water demand, particularly during peak demand periods during the hot dry summer months.
Goal:
The BWAS essentially consists of a 500M#/day water treatment plant
(WTP), two 300M# bulk storage reservoirs, a raw water pipeline supplying
water from the Berg River Scheme to the new WTP and pipelines conveying
water from the WTP to the new reservoirs and into the existing bulk
water supply system.
The infrastructure components comprising the BWAS are:
# 3 -500M#/day water treatment plant
# 3 -300M# bulk storage reservoir
# 6 -300M# transfer reservoir
# 2 -30km pipeline from the existing Berg River Dam to WTP
# 4 -13km pipeline from bulk storage reservoir to transfer reservoir
#7 - 13km pipeline from the transfer reservoir to the existing Glen
Garry Reservoir
# 5 -A pumpstation and flow control installation
This project item is for the construction of the -300M# bulk storage reservoir
Comment/Notes:
The City#s Bulk Water Supply System supplies water to Cape Town, as well as the neighbouring towns of Stellenbosch, Paarl and Wellington.
Cape Town is a growing city with a resultant growth in the demand for water. The surrounding region is also experiencing similar growth and a resultant growth in water demand. 
While the implementation of water demand management by Cape Town and surrounding towns has been successful, the demand for water is expected to continue to grow into the future.
# The Bulk Water Augmentation Scheme is required to increase the overall treatment, bulk conveyance and bulk storage capacity of the City#s Bulk Water Supply System to ensure the future supply of water to Cape Town and surrounding towns, and to prevent the need for implementation of water restrictions in future due to inadequate capacity to supply peak period water demand.
# The Bulk Water Augmentation Scheme will significantly increase the flexibility of operation of the Bulk Water Supply System, and also increase the security of supply of water to Cape Town.</t>
  </si>
  <si>
    <t>CPX.0019944</t>
  </si>
  <si>
    <t>Zandvliet WWTW 60ML/d</t>
  </si>
  <si>
    <t>Zandvliet</t>
  </si>
  <si>
    <t>Scoping</t>
  </si>
  <si>
    <t>Keith Olsen</t>
  </si>
  <si>
    <t>Reasons:
To increase the capacity of the Zandlviet WWTW by 60 Ml/d, to improve service and capacity to the region and also support further development.
The Zandvliet wastewater treatment works (WWTW) treats effluent from the southern parts of Kuils River, Delft, Blackheath, Blackheath Industria, Blue Downs, Eerste River, De Wijnlanden, Thembokwezi, Mxolisi Phetani, and Khayelitsha. First commissioned in 1989 as an activated sludge works treating settled wastewater, the Plant has undergone several upgrades over the years to keep pace with the increasing wastewater volumes due to expanding population and stricter environmental regulations. 
In recent years, the Zandvliet WWTW underwent a signifacant upgrade of 18Ml/d, completed in 2023, bringing the Plant's total capacity to 90Ml/d. The upgrade aimed not only to increase the Plant's capacity but also addressed many of its operational bottlenecks.
Goal:
The upgrade included the construction of a new inlet works and a new dewatering facility. Primary settling tanks (PSTs) were introduced to reduce the organic loading on the downstream conventional activated sludge (CAS) works. Original CAS reactors were refurbished and new secondary settling tanks (SSTs) were added to increase aeration capacity. Additionally, the existing membrane bioreactor (MBR) was refurbished to improve operational efficiency and streamline treatment process, while a new MBR was commissioned not only as per project upgrade brief, but also further boost the Plant's treatment capacity and efficiency. A new disinfection system was installed to treat effluent to meet the stringent environmental standarded before being released into the environment.
Overall, the Plant is now mechanically equipped to treat the capacity of 90Ml/d, with civil infrastructure built to support an ultimate capacity of 150Ml/d.
Comment/Notes:
Improved sewerage service to the community as well provide additional capacity for further development in the area.</t>
  </si>
  <si>
    <t>CPX.0036535</t>
  </si>
  <si>
    <t>Mitchells Plain WWTW Capacity Expansion</t>
  </si>
  <si>
    <t>Mitchells Plain</t>
  </si>
  <si>
    <t>Mishka Slamang</t>
  </si>
  <si>
    <t>Reasons:
The earliest phases of the modern MP WWTW were originally constructed in 1975 to treat residential wastewater from the Mitchells Plain and Strandfontein catchment area so that it could be safely stored in maturation ponds and discharged into the surf zone of False Bay.
This catchment has grown steadily over the past fifty years, necessitating several upgrades and capacity expansion projects. The Mitchells Plain Wastewater Treatment Works (WWTW) is located in Strandfontein, south-west of Mitchells Plain. Spine Roadtraverses the Works, and the treatment portion of the Works is located north of Spine Road, while the maturation ponds are located south of Spine Road, between Spine Road and Baden Powell Drive. The current Works is operating at capacity of 35Ml/d. 
The specific challenge is that the plant's current design capacity of 35 million litres per day (average dry weather flow) is already operating at over 80% utilisation, with inflows projected to exceed this limit by around 2032 due to steady urban growth. Much of the infrastructure—originally built in the 1970s and partially upgraded over time—is now old, unreliable, or out of service, leading to ineffective treatment processes, frequent equipment and electrical failures, and unsafe conditions for operational staff.
Goal:
The overarching goal of this project is to deliver a sustainable, long-term upgrade and/or operational enhancement program for the MP Wastewater Treatment Works (MP WWTW), ensuring it continues to provide reliable, compliant, safe, and environmentally responsible wastewater treatment services that support social and economic growth in the MP catchment area while aligning with national priorities for water security, public health, environmental protection, and regulatory compliance in South Africa.
The project goals are framed as SMART objectives (Specific, Measurable, Achievable, Relevant, Time-bound) and focus on key desired outcomes over a 20-year horizon. These goals are designed to meet stakeholder expectations, including those of local authorities, regulatory bodies (e.g., Department of Water and Sanitation), communities, and environmental groups.
The project seeks to address the following objectives:
·         Achieve reliable compliance in wastewater effluent quality for the next 20 years
·         Ensure safe and practical working conditions for operational personnel (&gt;98% plant availability, 0 work-related injuries requiring medical attention) for the next 20 years
·         Provide adequate sanitation capacity to enable social and economic development within the MP catchment area for the next 20 years
·          Improve environmental sustainability (emissions to land, water, air) of the MP WWTW
Comment/Notes:
The project to upgrade and enhance the MP Wastewater Treatment Works (MP WWTW) will deliver substantial, multi-faceted benefits that directly address current operational, environmental, regulatory, and socio-economic challenges. By resolving issues such as non-compliance risks, capacity constraints, safety concerns, and environmental impacts, the project generates tangible value for the City of Cape Town, local communities, downstream ecosystems, industries, and end-users in the MP catchment area.
By addressing the above challenges, this project will achieve the following benefits:
·          Improve the coastal environment (for marine ecosystem and residents)
·          Unlock economic opportunity through development in the catchment
·         Improve working conditions for City of Cape Town (CCT) personnel
·          Enable potential reuse of treated wastewater effluent in line with City’s 2019 Water Strategy</t>
  </si>
  <si>
    <t>C11.86060</t>
  </si>
  <si>
    <t>Philippi Collector Sewer</t>
  </si>
  <si>
    <t>Philippi</t>
  </si>
  <si>
    <t>Eesa Limbada</t>
  </si>
  <si>
    <t>Reasons:
The current Philippi Sewer is ageing and are prone to collapses and blockages. This is causing spillages which could also pose a heath risk. Collapses are putting a strain on the already short staffed operational depot.
Goal:
To ensure un-interrupted service delivery to the affected residents of Cape Town. A larger sewer will also create further d evelopment oppurtunites in the area. Reduce the current burden on the depot.
Comment/Notes:
Improved service delivery of the sewer network and the new sewer lines will create many more development oppurtunities in the Philippi and Schaapkraal area. The new pipeline will asisst in reducing the current maintenance costs.</t>
  </si>
  <si>
    <t>CPX.0036094</t>
  </si>
  <si>
    <t>Philippi Collect Sewer Ph2</t>
  </si>
  <si>
    <t>Detailed Design</t>
  </si>
  <si>
    <t>Reasons:
The current Philippi Sewer is ageing and are prone to collapses and blockages. This is causing spillages which could also pose a heath risk. Collapses are putting a strain on the already short staffed operational depot.
Goal:
To ensure un-interrupted service delivery to the affected residents of Cape Town. A larger sewer will also create further development oppurtunites in the area. Reduce the current burden on the depot.
Comment/Notes:
Improved service delivery of the sewer network and the new sewer lines will create many more development oppurtunities in the Philippi and Schaapkraal area. The new pipeline will asisst in reducing the current maintenance costs.</t>
  </si>
  <si>
    <t>CPX.0026282</t>
  </si>
  <si>
    <t>Athlone WWTW-Capacity Extension-phase 2A</t>
  </si>
  <si>
    <t>Athlone</t>
  </si>
  <si>
    <t>Anton Le Roux</t>
  </si>
  <si>
    <t>Reasons:
Variouswastewater treatment plants requiring upgrading and refurbishment to achievedischarge limits.
Goal:
Upgradeand refurbishment of infrastructure at wastewater works.
Comment/Notes:
Improved treatment capacity and performance. Unrestricted growth in catchment area.</t>
  </si>
  <si>
    <t>C13.86081</t>
  </si>
  <si>
    <t>Athlone WWTW-Capacity Extension-phase 1</t>
  </si>
  <si>
    <t>Reasons:
Improve treatment capacity of existing infrastructure.
Goal:
Increase treatment capacity and improve the process.
Comment/Notes:
Treated effluent final product will be of higher quality. Re-use of product on sport fields and golf courses.</t>
  </si>
  <si>
    <t>CPX.0030014</t>
  </si>
  <si>
    <t>Athlone WWTW-Capacity Extension-phase 2B</t>
  </si>
  <si>
    <t>Reasons:
This phase will complete the full additional treatment capacity of 50Ml/d. A 50Ml/d secondary treatment train will be co nstructed as well as the fitment of mechanical and electrical equipment to the tertiary disinfection train.
Goal:
To achieve wastewater treatment works discharge limits.
Comment/Notes:
This will allow for enough treatment capacity for unhindered growth in the catchment area with improved treatment capacity and performance.</t>
  </si>
  <si>
    <t>CPX.0007976</t>
  </si>
  <si>
    <t>BWAS-C2-C-Raw Water P/line-M'vlei WTP</t>
  </si>
  <si>
    <t>Reasons:
The purpose for this projects is to convey raw water from the Berg River dam to the the future Muldersvlei water treatment plant.
Goal:
The purpose for this projects is to convey raw water from the Berg River dam to the the future Muldersvlei water treatment plant.
Comment/Notes:
This project allows for existing raw water allocations to be utilised and increases the redundancy in the bulkwater supply system.</t>
  </si>
  <si>
    <t>CPX.0008041</t>
  </si>
  <si>
    <t>Bellville WWTW Extension</t>
  </si>
  <si>
    <t>Bellville</t>
  </si>
  <si>
    <t>Noluthando Sebezo</t>
  </si>
  <si>
    <t>Reasons:
Insufficient hydraulic capacity at WWTW.
Goal:
Upgrade of process to increase of hydraulic capacity
Comment/Notes:
Increased treatment capacity and extend the life of the treatment plant.</t>
  </si>
  <si>
    <t>CPX.0011318</t>
  </si>
  <si>
    <t>Bulk Retic Sewers in Milnerton Rehab</t>
  </si>
  <si>
    <t>Philip Dorfling</t>
  </si>
  <si>
    <t>Reasons:
Following the condition assessment of Blaauwberg &amp; Milnerton sewer infrastructure specific pipes were identified for testing and rehabilitation. Some of the infrastructure is approx. 40 yrs old and near collapsing.
Goal:
Rehabilitation of existing poor condition sewer infrastructure
Comment/Notes:
Avoid sewerage failures and avoidance of environmental pollution and related community issues</t>
  </si>
  <si>
    <t>CPX.0007981</t>
  </si>
  <si>
    <t>BWAS:Ph2:SpesBonaRes(300Ml)C6-C-VV-GG</t>
  </si>
  <si>
    <t>Spes Bona</t>
  </si>
  <si>
    <t>Reasons:
Cape Town is a growing city # due to population and economic growth, it continues to experience a resultant growth of water demand. This growth necessitates increasing the raw water resources available to the City, as well as increasing the treatment, storage and conveyance capacity of the City#s water supply system to be able to continue supplying the growing water demand, particularly during peak demand periods during the hot dry summer months.
Goal:
The BWAS essentially consists of a 500M#/day water treatment plant
(WTP), two 300M# bulk storage reservoirs, a raw water pipeline supplying
water from the Berg River Scheme to the new WTP and pipelines conveying
water from the WTP to the new reservoirs and into the existing bulk
water supply system.
The infrastructure components comprising the BWAS are:
# 3 -500M#/day water treatment plant
# 3 -300M# bulk storage reservoir
# 6 -300M# transfer reservoir
# 2 -30km pipeline from the existing Berg River Dam to WTP
# 4 -13km pipeline from bulk storage reservoir to transfer reservoir
#7 - 13km pipeline from the transfer reservoir to the existing Glen
Garry Reservoir
# 5 -A pumpstation and flow control installation
Comment/Notes:
The City's Bulk Water Supply System supplies water to Cape Town, as well as the neighbouring towns of Stellenbosch, Paarl and Wellington.
Cape Town is a growing city with a resultant growth in the demand for water. The surrounding region is also experiencing similar growth and a resultant growth in water demand. 
While the implementation of water demand management by Cape Town and surrounding towns has been successful, the demand for water is expected to continue to grow into the future.
# The Bulk Water Augmentation Scheme is required to increase the overall treatment, bulk conveyance and bulk storage capacity of the City's Bulk Water Supply System to ensure the future supply of water to Cape Town and surrounding towns, and to prevent the need for implementation of water restrictions in future due to inadequate capacity to supply peak period water demand.
# The Bulk Water Augmentation Scheme will significantly increase the flexibility of operation of the Bulk Water Supply System, and also increase the security of supply of water to Cape Town.</t>
  </si>
  <si>
    <t>CPX.0007974</t>
  </si>
  <si>
    <t>BWAS-C3-C-Muldersvlei WTP (500Ml/day)</t>
  </si>
  <si>
    <t>Reasons:
Cape Town is a growing city # due to population and economic growth, it continues to experience a resultant growth of water demand. This growth necessitates increasing the raw water resources available to the City, as well as increasing the treatment, storage and conveyance capacity of the City#s water supply system to be able to continue supplying the growing water demand, particularly during peak demand periods during the hot dry summer months.
Goal:
The BWAS essentially consists of a 500M#/day water treatment plant
(WTP), two 300M# bulk storage reservoirs, a raw water pipeline supplying
water from the Berg River Scheme to the new WTP and pipelines conveying
water from the WTP to the new reservoirs and into the existing bulk
water supply system.
The infrastructure components comprising the BWAS are:
# 3 -500M#/day water treatment plant
# 3 -300M# bulk storage reservoir
# 6 -300M# transfer reservoir
# 2 -30km pipeline from the existing Berg River Dam to WTP
# 4 -13km pipeline from bulk storage reservoir to transfer reservoir
#7 - 13km pipeline from the transfer reservoir to the existing Glen
Garry Reservoir
# 5 -A pumpstation and flow control installation
Comment/Notes:
The City#s Bulk Water Supply System supplies water to Cape Town, as well as the neighbouring towns of Stellenbosch, Paarl and Wellington.
Cape Town is a growing city with a resultant growth in the demand for water. The surrounding region is also experiencing similar growth and a resultant growth in water demand. 
While the implementation of water demand management by Cape Town and surrounding towns has been successful, the demand for water is expected to continue to grow into the future.
# The Bulk Water Augmentation Scheme is required to increase the overall treatment, bulk conveyance and bulk storage capacity of the City#s Bulk Water Supply System to ensure the future supply of water to Cape Town and surrounding towns, and to prevent the need for implementation of water restrictions in future due to inadequate capacity to supply peak period water demand.
# The Bulk Water Augmentation Scheme will significantly increase the flexibility of operation of the Bulk Water Supply System, and also increase the security of supply of water to Cape Town.</t>
  </si>
  <si>
    <t>CPX.0036297</t>
  </si>
  <si>
    <t>Bellville WWTW Inlet works construction</t>
  </si>
  <si>
    <t>DAVID MODIRI</t>
  </si>
  <si>
    <t>Reasons:
Bellville wastewater treatment works requiring upgrading of inlet works to achieve discharge limits.
Goal:
Upgrade and refurbishment of infrastructure at Bellville wastewater works.
Comment/Notes:
Improved treatment capacity and performance due to increased population in the catchment. More flow from the Reticulation Branch.</t>
  </si>
  <si>
    <t>C10.86033</t>
  </si>
  <si>
    <t>Zandvliet WWTW-Extension</t>
  </si>
  <si>
    <t>Screen</t>
  </si>
  <si>
    <t>Keith Fredrik Olsen</t>
  </si>
  <si>
    <t>Reasons:
Additional capacity required in the Zandvliet WTW catchment area.
Goal:
Extend the capacity of the works by 18Ml/d
Comment/Notes:
Will allow development in the area to continue.</t>
  </si>
  <si>
    <t>CPX.0029825</t>
  </si>
  <si>
    <t>Borcherds Quarry WWTW Phase II</t>
  </si>
  <si>
    <t>Borcherds Quarry</t>
  </si>
  <si>
    <t>Hegans Marthinus</t>
  </si>
  <si>
    <t>Reasons:
Borchards Quarry upgrade and infrastructure refurbishment.
Goal:
Improvement in operation of the plant and ease of process systems.
Comment/Notes:
Benfeicial operation of the plant and the catchment of the Borchards Quarry WWTW</t>
  </si>
  <si>
    <t>C12.86075</t>
  </si>
  <si>
    <t>Northern Regional Sludge Facility</t>
  </si>
  <si>
    <t>Mark Nicholas Marais</t>
  </si>
  <si>
    <t>Reasons:
A couple of reasons exist for the project:
1. To reduce the volume of sludges produced by the WWTPs
2. To convert the sludges to Biosolids of AIa quality which are pathogen free. 
3. The by product will gas which can be used to generate electricity - to offset electricity consumption costs
Goal:
To  complete the commissioning of a 'first for SA' plant that achieves :
1. To reduce the volume of sludges produced by the WWTPs
2. To convert the sludges to Biosolids of AIa quality which are pathogen free. 
3. The by product will gas which can be used to generate electricity - to offset electricity consumption costs
Comment/Notes:
Lower waste, higher quality biosolids that can used as a fertiliser as well cost benefits of the Electricity production</t>
  </si>
  <si>
    <t>CPX.0007979</t>
  </si>
  <si>
    <t>BWAS:M'vlei WTP-SBR P/Line-13km C4-C</t>
  </si>
  <si>
    <t>CPX.0007984</t>
  </si>
  <si>
    <t>BWAS-C7-C-VV-GGPh3:SBR-GG P/Line-13.3km</t>
  </si>
  <si>
    <t>CPX.0007930</t>
  </si>
  <si>
    <t>Zandvliet WWTW: Membrane Bio Reactor</t>
  </si>
  <si>
    <t>Reasons:
To increase the capacity of the Zandlviet WWTW to improve service and capacity to the region and also support further development
Goal:
Increase daily Treatment capacity by  18Mlitres.
Comment/Notes:
Improved sewerage service to the community as well provide additional capacity for further development in the area.</t>
  </si>
  <si>
    <t>C12.86074</t>
  </si>
  <si>
    <t>Construction of new Head Office</t>
  </si>
  <si>
    <t>Bulk Services</t>
  </si>
  <si>
    <t>Berend Jager</t>
  </si>
  <si>
    <t>Reasons:
The fragmented state of office accommodation for the Water and Sanitation Department leads to duplication and the rationalisation of these splinter units into a single building will ensure long term cost savings to Council.
Goal:
The goal of the project is to centralise splinter units into a single office complex. It is intended to discontinue renting office space.
Comment/Notes:
The fragmented state of office accommodation for the Water and Sanitation Department will be addressed and long term cost savings to Council will result. The renting of office space will be discontinued.</t>
  </si>
  <si>
    <t>CPX.0030003</t>
  </si>
  <si>
    <t>Replacement of Membranes: Bellville WWTW</t>
  </si>
  <si>
    <t>Reasons:
Bellville wastewater treatment plant requiring replacement of membranes.
Goal:
Planned Replacement of consumable/perishable membranes at the end of their lifespan.
Comment/Notes:
Restored treatment capacity and performance of the waste water treatment works.</t>
  </si>
  <si>
    <t>CPX.0042073</t>
  </si>
  <si>
    <t>Bulk Sewers in Milnerton Rehab Phase 2</t>
  </si>
  <si>
    <t>CPX.0015629</t>
  </si>
  <si>
    <t>Cape Flats WWTW-Biosolids Phase 2</t>
  </si>
  <si>
    <t>1 EFF: 2</t>
  </si>
  <si>
    <t>Reasons:
Dewatered primary sludge is classified as hazardous waste and can only be disposed at Visserhok Landfill facility. National Policy has changed preventing the discharge of primary sludge at Visserhok landfill. This advanced sludge treatment will improve the quality of the sludge and dumping at landfill will no longer be required.
Goal:
To improve the sludge quality in order to meet National policy.
Comment/Notes:
Improved sludge quality and improved landfill site usage</t>
  </si>
  <si>
    <t>CPX.0003893</t>
  </si>
  <si>
    <t>OSEC (Electrolytic Chlorination Infr)</t>
  </si>
  <si>
    <t>Conceptual Design</t>
  </si>
  <si>
    <t>Reasons:
Existing gas chlorination is Hazardous water disinfection process. In order to provide a safer working environment for employees and the public, the gas chlorination systems needs to be replaced with an electrolytic chlorination system.
Goal:
'-To replace existing chlorine gas disinfection system with the EC system. This includes the site planning, design and construction of the facility
- Increase safety on site 
- Reduce use of chlorine gas
Comment/Notes:
'- Will reduce the usage, and hencethe risk, by 25 tonnes of chlorine gas per annum. 
- The sites will be declassifiedas a major hazard installations.
- This will significantlyimproving the safety of the employees and the public.</t>
  </si>
  <si>
    <t>CPX.0036372</t>
  </si>
  <si>
    <t>BWAS:Voelvlei P/L B PS - Windmeul 200MLD</t>
  </si>
  <si>
    <t>voelvlei</t>
  </si>
  <si>
    <t>Tracy Wehr</t>
  </si>
  <si>
    <t>CPX.0009469</t>
  </si>
  <si>
    <t>Helderberg/Faure Scheme</t>
  </si>
  <si>
    <t>Helderberg/Faure</t>
  </si>
  <si>
    <t>Andile Ngundze</t>
  </si>
  <si>
    <t>Reasons:
Helderberg/Faure Scheme comprising a bulk water pipeline to supply water from Faure WTP to the Helderberg Basin
Goal:
Helderberg/Faure Scheme comprising a bulk water pipeline to supply water from Faure WTP to the Helderberg Basin
Comment/Notes:
Provide potable water from Faure WTP to Helderberg Basin</t>
  </si>
  <si>
    <t>CPX.0016300</t>
  </si>
  <si>
    <t>Cape Flats WWTW - Biosolids</t>
  </si>
  <si>
    <t>Reasons:
The primary reasons for the initiation of these projects are: 1) Policy is being revised to prohibit the discharging of primary sludge at landfill. 2) The secondary sludge is currently discharged on farmlands for soil conditioning. However the quality of the sludge prevents it from being used on land that yeilds food crops for human consumption. These farmlands are also becoming limited in their ability to take the quantities of sludge produced. 3) The City needs to reduce the quantity of sludge and increase the quality of sludge. (this can be done through advanced treatment)
Goal:
The goal of these projects is to construct a regional biosolids beneficiating facility at Cape Flats WWTW in the South with the aim to 1) reduce the quantity of biosolids 2) improve the quality of sludge through advanced treatment 3) import and treat the surrounding southern wastewater treatment works' sludge ,4) produce electricity from the methane generated in the treatment process and 5) treat the digester effluent through a netrient removal process to prohibit the overloading of the Cape Flats Wastewater Treatment Works.
Comment/Notes:
The benefits to the City will include, 1) the extended lifespan of existing solid waste landfill sites, 2) a valuable biosolid that has greater appeal and use allowing the City to discharge/ sell the final product, 3) electrical generation through utilising the methane production in the advanced treatment which will reduce the Branches electrical demand and operational expenses. With the energy recovery, it is estimated that the return payback period will be approximately 5-7 years. Furthermore with the reduction in slude volume, there will be a reduction in sludge trucking costs.</t>
  </si>
  <si>
    <t>CPX.0007986</t>
  </si>
  <si>
    <t>BWAS-C5-C-VV-GG Ph2: Pump Station</t>
  </si>
  <si>
    <t>CPX.0005616</t>
  </si>
  <si>
    <t>Cape Flats Rehabilitation 18/19</t>
  </si>
  <si>
    <t>Abraham Smit</t>
  </si>
  <si>
    <t>CPX.0015630</t>
  </si>
  <si>
    <t>Cape Flats WWTW Inlet works &amp; rising mai</t>
  </si>
  <si>
    <t>Reasons:
The existing inlet works at Cape Flats has reached its design lifespan. It is structurally compromised and unsafe. The mechanical equipment is constantly failing resulting in raw sewage overflowing into the neighbouring ponds. This is an environmental risk along with a City image risk. The facility is passed it lifespan and a new inlet works is required.
Goal:
To construct a new inlet works that provides safe working conditions and install new mechanical and electrical infrastructure.
Comment/Notes:
Working equipment, no sewage spillages, safe working environment.</t>
  </si>
  <si>
    <t>CPX.0011021</t>
  </si>
  <si>
    <t>Mitchells Plain WWTW-reuse PS extension</t>
  </si>
  <si>
    <t>Ivy Masinga</t>
  </si>
  <si>
    <t>Reasons:
The Mitchell#s Plain Wastewater Treatment Works (WWTW) needs refurbishment and capacity expansion to accommodate expected growth in the catchment. It is anticipated the upgrade will provide an extra 20Ml/d capacity for the Works.
The Mitchells Plain Wastewater Treatment Works (WWTW) is located in Strandfontein , south-west of Mitchells Plain. Spine Road traverses the Works, and the treatment portion of the Works is located north of Spine Road, while the maturation ponds are located south of Spine Road , between Spine Road and Baden Powell Drive. The Mitchells Plain WWTW was first commissioned in 1976 as a 5.5 Ml/d activated sludge works treating settled wastewater (Stage 1). A second activated sludge treatment module (Stage 2, 16 Ml/d) and the anaerobic digester installation (Stage 3) were commissioned 1980/81, increasing the Works capacity to 21.5 Ml/d. A third activated sludge treatment module (Stage 4, 16 Ml/d) was commissioned in 1995, increasing the Works capacity to 37.5 Ml/d. The Stage 1 treatment module was decommissioned when the Stage 4 module was commissioned, and the current Works capacity is approximately 35 Ml/d. The anaerobic digester installation is not in use, and both primary and activated sludges are separately mechanically dewatered and the resulting sludge cakes are disposed of offsite .
The Works is currently licensed under a Water Use License issued by National DWS, however since the Works discharges directly onto a beach, an application for a Coastal Discharge Permit was submitted to National DFFE in 2019. No permit has been issued to date.
Goal:
It is anticipated that the capacity upgrade will provide an additional 15 to 20 Ml/d treatment capacity for the Mitchells Plain WWTW, either as one project, or in a phased manner should this be considered a better approach. The aforementioned shall be confirmed by the Cons ultant . The increased capacity is to be added by either refurbishing and upgrading (both capacity and process) the decommissioned Stage 1 treatment train and /or by increasing the capacity of the Stage 4 treatment Module as required. A completely new (Stage 5) treatment module is currently not envisaged, unless substantial reasoning re. capital cost process and treated effluent quality benefits can be provided.
Comment/Notes:
To treat wastewater to a better effluent quality with refurbishment of existing structures and provide more capacity.</t>
  </si>
  <si>
    <t>CPX.0007975</t>
  </si>
  <si>
    <t>BWAS:Raw Water P/line-M'vlei WTP C2-D&amp;CS</t>
  </si>
  <si>
    <t>Reasons:
Cape Town is a growing city # due to population and economic growth, it continues to experience a resultant growth of water demand. This growth necessitates increasing the raw water resources available to the City, as well as increasing the treatment, storage and conveyance capacity of the City's water supply system to be able to continue supplying the growing water demand, particularly during peak demand periods during the hot dry summer months.
Goal:
The BWAS essentially consists of a 500M#/day water treatment plant
(WTP), two 300M# bulk storage reservoirs, a raw water pipeline supplying
water from the Berg River Scheme to the new WTP and pipelines conveying
water from the WTP to the new reservoirs and into the existing bulk
water supply system.
The infrastructure components comprising the BWAS are:
# 3 -500M#/day water treatment plant
# 3 -300M# bulk storage reservoir
# 6 -300M# transfer reservoir
# 2 -30km pipeline from the existing Berg River Dam to WTP
# 4 -13km pipeline from bulk storage reservoir to transfer reservoir
#7 - 13km pipeline from the transfer reservoir to the existing Glen
Garry Reservoir
# 5 -A pumpstation and flow control installation
Comment/Notes:
The City's Bulk Water Supply System supplies water to Cape Town, as well as the neighbouring towns of Stellenbosch, Paarl and Wellington.
Cape Town is a growing city with a resultant growth in the demand for water. The surrounding region is also experiencing similar growth and a resultant growth in water demand. 
While the implementation of water demand management by Cape Town and surrounding towns has been successful, the demand for water is expected to continue to grow into the future.
# The Bulk Water Augmentation Scheme is required to increase the overall treatment, bulk conveyance and bulk storage capacity of the City's Bulk Water Supply System to ensure the future supply of water to Cape Town and surrounding towns, and to prevent the need for implementation of water restrictions in future due to inadequate capacity to supply peak period water demand.
# The Bulk Water Augmentation Scheme will significantly increase the flexibility of operation of the Bulk Water Supply System, and also increase the security of supply of water to Cape Town.</t>
  </si>
  <si>
    <t>CPX.0007973</t>
  </si>
  <si>
    <t>BWAS:Muldersvlei WTP 500Ml/day C3-D&amp;CS</t>
  </si>
  <si>
    <t>CPX.0007989</t>
  </si>
  <si>
    <t>BWAS: Servitudes(C2&amp;C4)</t>
  </si>
  <si>
    <t>Reasons:
Cape Town is a growing city # due to population and economic growth, it continues to experience a resultant growth of water demand. This growth necessitates increasing the raw water resources available to the City, as well as increasing the treatment, storage and conveyance capacity of the City's water supply system to be able to continue supplying the growing water demand, particularly during peak demand periods during the hot dry summer months.
Due to increasing water demands within the Cape Metropolitan Area (CMA), and with new raw water supplies that will become available upon completion of the Berg Water Project [BWAS Component 1], the City of Cape Town (CCT) proposes to implement new infrastructure to increase the CCT#s water treatment and bulk storage capacity and to increase the flexibility of the bulk water distribution network.
This WBS has been established for securing of, and payment for BWAS pipelines servitudes.
Goal:
To register the required servitudes in preparation for the construction of the pipelines and supporting infrastructure in the BWAS programme. This is in aid to the delivery of the required pipelines guided by the Bulk Water Master Plan
Comment/Notes:
Protection of BWAS pipelines in perpetuity by way of servitudes. This is in aid of the BWAS programme benefits stemming  from the Bulk Water Branch master plan.
- I ncrease the CCT#s water bulk storage capacity 
- Enables more effective the flexibility in the bulk water distribution network
- Enables some of the proposed Water Resilience schemes</t>
  </si>
  <si>
    <t>CPX.0007980</t>
  </si>
  <si>
    <t>BWAS:Ph2:SpesBonaRes(300Ml)C6-D&amp;CS-VV-GG</t>
  </si>
  <si>
    <t>Reasons:
Cape Town is a growing city # due to population and economic growth, it continues to experience a resultant growth of water demand. This growth necessitates increasing the raw water resources available to the City, as well as increasing the treatment, storage and conveyance capacity of the City's water supply system to be able to continue supplying the growing water demand, particularly during peak demand periods during the hot dry summer months.
Goal:
This project is for the Design and Construction Supervision of the Spes Bona Reservoir (300 Ml).
Comment/Notes:
The City#s Bulk Water Supply System supplies water to Cape Town, as well as the neighbouring towns of Stellenbosch, Paarl and Wellington.
Cape Town is a growing city with a resultant growth in the demand for water. The surrounding region is also experiencing similar growth and a resultant growth in water demand. 
While the implementation of water demand management by Cape Town and surrounding towns has been successful, the demand for water is expected to continue to grow into the future.
# The Bulk Water Augmentation Scheme is required to increase the overall treatment, bulk conveyance and bulk storage capacity of the City#s Bulk Water Supply System to ensure the future supply of water to Cape Town and surrounding towns, and to prevent the need for implementation of water restrictions in future due to inadequate capacity to supply peak period water demand.
# The Bulk Water Augmentation Scheme will significantly increase the flexibility of operation of the Bulk Water Supply System, and also increase the security of supply of water to Cape Town.</t>
  </si>
  <si>
    <t>CPX.0015800</t>
  </si>
  <si>
    <t>Upgrade clarifiers - Bellville WWTW PH2</t>
  </si>
  <si>
    <t>CPX.0008886</t>
  </si>
  <si>
    <t>OSEC(Electrolytic Chlorination Infr) Ph2</t>
  </si>
  <si>
    <t>Reasons:
Existing gas chlorination is Hazardous water disinfection process. In order to provide a safer working environment for employees and the public, the gas chlorination systems needs to be replaced with an electrolytic chlorination system.
Goal:
'-To replace existing chlorine gas disinfection system with the EC system. This includes the site planning, design and construction of the facility
- Increase safety on site 
- Reduce use of chlorine gas
Comment/Notes:
'- Will reduce the usage, and hence the risk, by 25 tonnes of chlorine gas per annum. 
- The sites will be declassified as a major hazard installations.
- This will significantly improving the safety of the employees and the public.</t>
  </si>
  <si>
    <t>CPX.0008888</t>
  </si>
  <si>
    <t>OSEC(Electrolytic Chlorination Infr) Ph4</t>
  </si>
  <si>
    <t>City wide</t>
  </si>
  <si>
    <t>C13.86002</t>
  </si>
  <si>
    <t>Upgrade clarifiers - Bellville WWTW</t>
  </si>
  <si>
    <t>Reasons:
(Part of Project: CPX.0008041)
Goal:
(Part of Project: CPX.0008041)
Comment/Notes:
(Part of Project: CPX.0008041)</t>
  </si>
  <si>
    <t>CPX.0007977</t>
  </si>
  <si>
    <t>BWAS:M'vlei WTP-SBR P/Line-13km C4-D&amp;CS</t>
  </si>
  <si>
    <t>CPX.0008887</t>
  </si>
  <si>
    <t>OSEC(Electrolytic Chlorination Infr) Ph3</t>
  </si>
  <si>
    <t>CPX.0007983</t>
  </si>
  <si>
    <t>BWAS:Ph3:SBR-GG P/Line-13kmC7-D&amp;CS-VV-GG</t>
  </si>
  <si>
    <t>Reasons:
Cape Town is a growing city # due to population and economic growth, it continues to experience a resultant growth of water demand. This growth necessitates increasing the raw water resources available to the City, as well as increasing the treatment, storage and conveyance capacity of the City's water supply system to be able to continue supplying the growing water demand, particularly during peak demand periods during the hot dry summer months.
Due to increasing water demands within the Cape Metropolitan Area (CMA), and with new raw water supplies that will become available upon completion of the Berg Water Project [BWAS Component 1], the City of Cape Town (CCT) proposes to implement new infrastructure to increase the CCT#s water treatment and bulk storage capacity and to increase the flexibility of the bulk water distribution network.
Goal:
The goal of this project in the BWAS programme is the provision of conveyance infrastructure to enable the transfer of water between the Voëlvlei WTW/Pipeline and Glen Garry reservoir. 
Objectives are as follows:
- Construction of 300 M# Spes Bona Reservoir (transfer reservoir)  in accordance with Bulk Water Master Plan item BLK-PT1
- Construction of a 13km 1 500mm DN pipeline from the Spes Bona Reservoir to the existing Glen Garry Reservoir (potable water pipeline)  in accordance with Bulk Water Master Plan item [Component 7] [BLK-PT2]
- Construction of a 3.3km 1 500mm DN pipeline from Voëlvlei Pipeline to Spes Bona Reservoir (potable water pipeline)  [COMPLETE].
Comment/Notes:
The benefits of this project stem from the Bulk Water Branch master plan and are summarized as follows:
- Increase the CCT#s water bulk storage capacity 
- Enables more effective the flexibility in the bulk water distribution network
- Enables some of the proposed Water Resilience schemes</t>
  </si>
  <si>
    <t>CPX.0004708</t>
  </si>
  <si>
    <t>Cape Flats Rehabilitation 15/16</t>
  </si>
  <si>
    <t>Albertus Johannes Louw</t>
  </si>
  <si>
    <t>CPX.0005614</t>
  </si>
  <si>
    <t>Cape Flats Rehabilitation 16/17</t>
  </si>
  <si>
    <t>Clyde Koen</t>
  </si>
  <si>
    <t>CPX.0014006</t>
  </si>
  <si>
    <t>Desalination Location 2</t>
  </si>
  <si>
    <t>Bradley Africa</t>
  </si>
  <si>
    <t>Reasons:
LongTerm Water Supply to City aligned to New Water Plan &amp; City's Water Strategy
Goal:
Uninterrupted Water Provision to Cape Town City &amp; resilience
Comment/Notes:
Uninterrupted Water Provision to Cape Town City &amp; Resilience</t>
  </si>
  <si>
    <t>CPX.0013725</t>
  </si>
  <si>
    <t>Desalination Location 1</t>
  </si>
  <si>
    <t>Paarden Eiland/Atlantis</t>
  </si>
  <si>
    <t>Jan Malherbe</t>
  </si>
  <si>
    <t>Reasons:
LongTerm Water Supply to City aligned to New Water Plan &amp; City's Water Strategy
Goal:
Uninterrupted Water Provision to Cape Town City &amp; resilience
Comment/Notes:
Uninterrupted Water Provision to Cape Town City &amp; resilience</t>
  </si>
  <si>
    <t>CPX.0019987</t>
  </si>
  <si>
    <t>AMI rollout programme</t>
  </si>
  <si>
    <t>Customer Services (Water)</t>
  </si>
  <si>
    <t>Citywide</t>
  </si>
  <si>
    <t>1 EFF &amp;4 NT UDFG</t>
  </si>
  <si>
    <t>Alexander Ncube</t>
  </si>
  <si>
    <t>Reasons:
The City Water Metering System is close to its end of life and a new solution that is more fit for purpose need to be installed. this will be more cost-effective, present substantially less operational challenges &amp; ensure a substantial reduction in customer complaints.
Goal:
Failure Rate of AMI, no more than 0.5% of smart meters installed fail per calendar year.
System Uptime, software applications should be online and accessible 99.5% of total time each month.
Network Communication Services, 100% of all meters identified shall be covered by the AMI network, adequate encryption between endpoint and backend and with at least 15 year of operating lifespan.
Daily Reads KPI, 99.5% or greater over 72 hours, 98% or greater over 48 hours, 95% or greater over 24 hours. 
Interval Reads KPI, a 98% or higher #hourly interval reads# success rate calculated monthly. 
At least 15 year operating lifespan.
Comment/Notes:
Revenue Enhancement
Meter System Longevity
Meter Reading Cost Reduction 
accuracy/reliable / regular readings
Reduce meter malfunctions
Plumbing loss detection
increased consumption awareness
improved customer engagement
demand fore casting 
network leak detection 
hydraulic modelling calibration enhancements</t>
  </si>
  <si>
    <t>CPX.0038110</t>
  </si>
  <si>
    <t>AMI rollout programme Phase 2</t>
  </si>
  <si>
    <t>1 EFF &amp; 4 NT UDFG &amp; 4 NT USDG</t>
  </si>
  <si>
    <t>Jaco de Bruyn</t>
  </si>
  <si>
    <t>CPX.0039258</t>
  </si>
  <si>
    <t>Upgrade of Rietvlei Bulk Sewer</t>
  </si>
  <si>
    <t>Rietvlei</t>
  </si>
  <si>
    <t>Neville Jones</t>
  </si>
  <si>
    <t>Reasons:
To rehabilitate existing bulk sewer infrastructure that affects more than 20 thousand households.
The pipeline is currently under strain due to population growth and ageing infrastructure.
The alignment crosses sensitive areas, including the Table Bay Nature Reserve.
As such, environmental compliance is central to this upgrade.
The project is currently in the scoping stage with environmental screening already completed and authorisation processes underway.
Goal:
To rehabilitate 1000m of bulk sewer infrastructure to ensure that residents from Milnerton benefit.
Ensure e nvironmental compliance
Comment/Notes:
The benifit will be that the residents of Milnerton can be assured that waste water service are delivered efficiently 
Long-term reliability and resilience of the pipeline minimising operational interventions</t>
  </si>
  <si>
    <t>CPX.0035915</t>
  </si>
  <si>
    <t>Rietvlei Pump Station and Rising Main</t>
  </si>
  <si>
    <t>1 EFF &amp;4 NT UDFG &amp; BICL</t>
  </si>
  <si>
    <t>Bianca Govender</t>
  </si>
  <si>
    <t>Reasons:
The Rietvlei pump station was commissioned in 1983 and serves an extended catchment of approximately 3000 ha which includes portions of Kuils River, Brackenfell, and Durbanville suburbs. As identified in the City#s Sewer Master Plan, the rapid development taking place in the Northern Suburbs calls for the upgrade  of the Rietvlei pump station and rising main to the Bellville WWTW.
Sewage is pumped along a DN450mm pipeline of approximate length 2315m to the Bellville WWTW.  The pump station does not operate at an acceptable level of service. The pump station
experiences regular pump breakdowns due to rags and solids in the raw sewage. In addition, the pump station cannot handle the current flows as regular spilling into the adjacent Kuils  River is witnessed.
Goal:
The construction of a new pump station, sand trap and screening facility in order to accomodate the future ultimate peak flow of 1100 l/s. The project would include the construction of a 900 mm rising main from the new pump station to the WWTW. The pump station will consist of dedicated utility rooms for the MCC, generator and fuel storage. 
The existing pump station is to be decommisioned and backfilled once the new pump station is fully operational.
Comment/Notes:
The construction of a new pump station and rising main would hold the following benefits to the City of Cape Town and residents: 
Improving the public's health and living conditions;
Enhanced quality of life;
Social equity;
Unlocking properties for residential development;
Reduction of pollution to natural watercourses;
Increased property values;
Cost savings;
Job creation;
Improved business conditions;
Enhanced public health;
Environmental protection.</t>
  </si>
  <si>
    <t>Emergency Housing</t>
  </si>
  <si>
    <t>CEF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</si>
</sst>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6" formatCode="&quot;R&quot;#,##0;[Red]\-&quot;R&quot;#,##0"/>
    <numFmt numFmtId="44" formatCode="_-&quot;R&quot;* #,##0.00_-;\-&quot;R&quot;* #,##0.00_-;_-&quot;R&quot;* &quot;-&quot;??_-;_-@_-"/>
    <numFmt numFmtId="43" formatCode="_-* #,##0.00_-;\-* #,##0.00_-;_-* &quot;-&quot;??_-;_-@_-"/>
    <numFmt numFmtId="164" formatCode="_(* #,##0.00_);_(* \(#,##0.00\);_(* &quot;-&quot;??_);_(@_)"/>
    <numFmt numFmtId="165" formatCode="&quot;R&quot;#,##0.00"/>
    <numFmt numFmtId="166" formatCode="[$R-1C09]#,##0.00"/>
    <numFmt numFmtId="167" formatCode="_ [$R-436]\ * #,##0_ ;_ [$R-436]\ * \-#,##0_ ;_ [$R-436]\ * &quot;-&quot;_ ;_ @_ "/>
    <numFmt numFmtId="168" formatCode="_ &quot;R&quot;\ * #,##0.00_ ;_ &quot;R&quot;\ * \-#,##0.00_ ;_ &quot;R&quot;\ * &quot;-&quot;??_ ;_ @_ "/>
    <numFmt numFmtId="169" formatCode="dd\ mmmm\ yyyy"/>
    <numFmt numFmtId="170" formatCode="_-[$R-1C09]* #,##0.00_-;\-[$R-1C09]* #,##0.00_-;_-[$R-1C09]* &quot;-&quot;??_-;_-@_-"/>
    <numFmt numFmtId="171" formatCode="_-* #,##0_-;\-* #,##0_-;_-* &quot;-&quot;??_-;_-@_-"/>
    <numFmt numFmtId="172" formatCode="[$-1C09]dd\ mmmm\ yyyy;@"/>
    <numFmt numFmtId="173" formatCode="_-[$R-1C09]* #,##0_-;\-[$R-1C09]* #,##0_-;_-[$R-1C09]* &quot;-&quot;_-;_-@_-"/>
    <numFmt numFmtId="174" formatCode="&quot;R&quot;\ #,##0;[Red]&quot;R&quot;\ \-#,##0"/>
    <numFmt numFmtId="175" formatCode="_-[$R-1C09]* #,##0_-;\-[$R-1C09]* #,##0_-;_-[$R-1C09]* &quot;-&quot;??_-;_-@_-"/>
  </numFmts>
  <fonts count="45">
    <font>
      <sz val="10"/>
      <color rgb="FF000000"/>
      <name val="Times New Roman"/>
      <family val="1"/>
    </font>
    <font>
      <sz val="11"/>
      <color theme="1"/>
      <name val="Calibri"/>
      <family val="2"/>
      <scheme val="minor"/>
    </font>
    <font>
      <sz val="11"/>
      <color theme="1"/>
      <name val="Calibri"/>
      <family val="2"/>
      <scheme val="minor"/>
    </font>
    <font>
      <sz val="11"/>
      <color rgb="FF000000"/>
      <name val="Century Gothic"/>
      <family val="1"/>
    </font>
    <font>
      <sz val="11"/>
      <color theme="1"/>
      <name val="Century Gothic"/>
      <family val="1"/>
    </font>
    <font>
      <sz val="10"/>
      <color rgb="FF000000"/>
      <name val="Century Gothic"/>
      <family val="1"/>
    </font>
    <font>
      <b/>
      <sz val="14"/>
      <color rgb="FF000000"/>
      <name val="Century Gothic"/>
      <family val="1"/>
    </font>
    <font>
      <b/>
      <sz val="11"/>
      <color rgb="FF000000"/>
      <name val="Century Gothic"/>
      <family val="1"/>
    </font>
    <font>
      <b/>
      <sz val="11"/>
      <color theme="1"/>
      <name val="Century Gothic"/>
      <family val="1"/>
    </font>
    <font>
      <sz val="10"/>
      <color theme="1"/>
      <name val="Century Gothic"/>
      <family val="1"/>
    </font>
    <font>
      <sz val="10"/>
      <color rgb="FF242852"/>
      <name val="Century Gothic"/>
      <family val="1"/>
    </font>
    <font>
      <b/>
      <sz val="11"/>
      <name val="Century Gothic"/>
      <family val="2"/>
    </font>
    <font>
      <sz val="11"/>
      <color theme="1"/>
      <name val="Century Gothic"/>
      <family val="2"/>
    </font>
    <font>
      <sz val="8"/>
      <name val="Arial"/>
      <family val="2"/>
    </font>
    <font>
      <sz val="10"/>
      <name val="Century Gothic"/>
      <family val="2"/>
    </font>
    <font>
      <sz val="8"/>
      <color theme="1"/>
      <name val="Century Gothic"/>
      <family val="2"/>
    </font>
    <font>
      <sz val="11"/>
      <color rgb="FFFF0000"/>
      <name val="Century Gothic"/>
      <family val="2"/>
    </font>
    <font>
      <strike/>
      <sz val="11"/>
      <color theme="1"/>
      <name val="Century Gothic"/>
      <family val="2"/>
    </font>
    <font>
      <sz val="11"/>
      <color theme="1"/>
      <name val="Calibri"/>
      <family val="2"/>
      <scheme val="minor"/>
    </font>
    <font>
      <b/>
      <u val="singleAccounting"/>
      <sz val="11"/>
      <color theme="1"/>
      <name val="Century Gothic"/>
      <family val="2"/>
    </font>
    <font>
      <sz val="11"/>
      <name val="Century Gothic"/>
      <family val="2"/>
    </font>
    <font>
      <strike/>
      <sz val="11"/>
      <color theme="1"/>
      <name val="Calibri"/>
      <family val="2"/>
      <scheme val="minor"/>
    </font>
    <font>
      <sz val="11"/>
      <name val="Calibri"/>
      <family val="2"/>
      <scheme val="minor"/>
    </font>
    <font>
      <b/>
      <sz val="9"/>
      <color indexed="81"/>
      <name val="Tahoma"/>
      <family val="2"/>
    </font>
    <font>
      <sz val="9"/>
      <color indexed="81"/>
      <name val="Tahoma"/>
      <family val="2"/>
    </font>
    <font>
      <sz val="12"/>
      <color theme="1"/>
      <name val="Calibri"/>
      <family val="2"/>
    </font>
    <font>
      <sz val="11"/>
      <color theme="1"/>
      <name val="Calibri"/>
      <family val="2"/>
    </font>
    <font>
      <sz val="11"/>
      <name val="Calibri"/>
      <family val="2"/>
    </font>
    <font>
      <strike/>
      <sz val="11"/>
      <name val="Calibri"/>
      <family val="2"/>
      <scheme val="minor"/>
    </font>
    <font>
      <sz val="11"/>
      <color rgb="FF000000"/>
      <name val="Century Gothic"/>
      <family val="2"/>
    </font>
    <font>
      <u/>
      <sz val="11"/>
      <color theme="10"/>
      <name val="Calibri"/>
      <family val="2"/>
      <scheme val="minor"/>
    </font>
    <font>
      <u/>
      <sz val="11"/>
      <name val="Calibri"/>
      <family val="2"/>
      <scheme val="minor"/>
    </font>
    <font>
      <b/>
      <sz val="11"/>
      <color theme="1"/>
      <name val="Century Gothic"/>
      <family val="2"/>
    </font>
    <font>
      <u/>
      <sz val="11"/>
      <color theme="10"/>
      <name val="Century Gothic"/>
      <family val="2"/>
    </font>
    <font>
      <b/>
      <u/>
      <sz val="11"/>
      <color theme="1"/>
      <name val="Century Gothic"/>
      <family val="2"/>
    </font>
    <font>
      <i/>
      <sz val="11"/>
      <color theme="1"/>
      <name val="Century Gothic"/>
      <family val="2"/>
    </font>
    <font>
      <b/>
      <i/>
      <sz val="11"/>
      <color theme="1"/>
      <name val="Century Gothic"/>
      <family val="2"/>
    </font>
    <font>
      <sz val="11"/>
      <color theme="1"/>
      <name val="Calibri"/>
      <family val="2"/>
      <charset val="1"/>
    </font>
    <font>
      <sz val="11"/>
      <color theme="1"/>
      <name val="Century Gothic"/>
      <family val="2"/>
      <charset val="1"/>
    </font>
    <font>
      <strike/>
      <sz val="11"/>
      <name val="Century Gothic"/>
      <family val="2"/>
    </font>
    <font>
      <sz val="10"/>
      <color theme="1"/>
      <name val="Century Gothic"/>
      <family val="2"/>
    </font>
    <font>
      <sz val="11"/>
      <name val="Carlito"/>
    </font>
    <font>
      <sz val="10"/>
      <color theme="1"/>
      <name val="Calibri"/>
      <family val="2"/>
      <scheme val="minor"/>
    </font>
    <font>
      <i/>
      <sz val="11"/>
      <color rgb="FF6B7280"/>
      <name val="Carlito"/>
    </font>
    <font>
      <u/>
      <sz val="11"/>
      <color theme="1"/>
      <name val="Century Gothic"/>
      <family val="2"/>
    </font>
  </fonts>
  <fills count="7">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theme="3" tint="0.89999084444715716"/>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ck">
        <color auto="1"/>
      </left>
      <right style="thin">
        <color auto="1"/>
      </right>
      <top style="thick">
        <color auto="1"/>
      </top>
      <bottom style="medium">
        <color auto="1"/>
      </bottom>
      <diagonal/>
    </border>
    <border>
      <left style="thin">
        <color auto="1"/>
      </left>
      <right style="thin">
        <color auto="1"/>
      </right>
      <top style="thick">
        <color auto="1"/>
      </top>
      <bottom style="medium">
        <color auto="1"/>
      </bottom>
      <diagonal/>
    </border>
    <border>
      <left style="thick">
        <color auto="1"/>
      </left>
      <right style="thin">
        <color auto="1"/>
      </right>
      <top/>
      <bottom style="hair">
        <color auto="1"/>
      </bottom>
      <diagonal/>
    </border>
    <border>
      <left style="thin">
        <color auto="1"/>
      </left>
      <right style="thin">
        <color auto="1"/>
      </right>
      <top/>
      <bottom style="hair">
        <color auto="1"/>
      </bottom>
      <diagonal/>
    </border>
    <border>
      <left style="thin">
        <color auto="1"/>
      </left>
      <right/>
      <top style="medium">
        <color auto="1"/>
      </top>
      <bottom style="hair">
        <color auto="1"/>
      </bottom>
      <diagonal/>
    </border>
    <border>
      <left/>
      <right style="thin">
        <color auto="1"/>
      </right>
      <top style="medium">
        <color auto="1"/>
      </top>
      <bottom style="hair">
        <color auto="1"/>
      </bottom>
      <diagonal/>
    </border>
    <border>
      <left style="thick">
        <color auto="1"/>
      </left>
      <right style="thin">
        <color auto="1"/>
      </right>
      <top style="hair">
        <color auto="1"/>
      </top>
      <bottom style="hair">
        <color auto="1"/>
      </bottom>
      <diagonal/>
    </border>
    <border>
      <left style="thin">
        <color auto="1"/>
      </left>
      <right style="thin">
        <color auto="1"/>
      </right>
      <top style="hair">
        <color auto="1"/>
      </top>
      <bottom style="hair">
        <color auto="1"/>
      </bottom>
      <diagonal/>
    </border>
    <border>
      <left style="thin">
        <color auto="1"/>
      </left>
      <right/>
      <top style="hair">
        <color auto="1"/>
      </top>
      <bottom style="hair">
        <color auto="1"/>
      </bottom>
      <diagonal/>
    </border>
    <border>
      <left/>
      <right style="thin">
        <color auto="1"/>
      </right>
      <top style="hair">
        <color auto="1"/>
      </top>
      <bottom style="hair">
        <color auto="1"/>
      </bottom>
      <diagonal/>
    </border>
    <border>
      <left style="thin">
        <color auto="1"/>
      </left>
      <right style="thick">
        <color auto="1"/>
      </right>
      <top style="hair">
        <color auto="1"/>
      </top>
      <bottom style="hair">
        <color auto="1"/>
      </bottom>
      <diagonal/>
    </border>
    <border>
      <left style="thin">
        <color auto="1"/>
      </left>
      <right style="thin">
        <color auto="1"/>
      </right>
      <top style="hair">
        <color auto="1"/>
      </top>
      <bottom/>
      <diagonal/>
    </border>
    <border>
      <left style="thin">
        <color auto="1"/>
      </left>
      <right style="thin">
        <color auto="1"/>
      </right>
      <top style="hair">
        <color auto="1"/>
      </top>
      <bottom style="medium">
        <color auto="1"/>
      </bottom>
      <diagonal/>
    </border>
    <border>
      <left style="thin">
        <color auto="1"/>
      </left>
      <right style="thick">
        <color auto="1"/>
      </right>
      <top style="hair">
        <color auto="1"/>
      </top>
      <bottom style="medium">
        <color auto="1"/>
      </bottom>
      <diagonal/>
    </border>
    <border>
      <left style="thick">
        <color auto="1"/>
      </left>
      <right/>
      <top style="medium">
        <color auto="1"/>
      </top>
      <bottom style="thick">
        <color auto="1"/>
      </bottom>
      <diagonal/>
    </border>
    <border>
      <left/>
      <right/>
      <top style="medium">
        <color auto="1"/>
      </top>
      <bottom style="thick">
        <color auto="1"/>
      </bottom>
      <diagonal/>
    </border>
    <border>
      <left/>
      <right style="thin">
        <color auto="1"/>
      </right>
      <top style="medium">
        <color auto="1"/>
      </top>
      <bottom style="thick">
        <color auto="1"/>
      </bottom>
      <diagonal/>
    </border>
    <border>
      <left style="thin">
        <color auto="1"/>
      </left>
      <right style="thin">
        <color auto="1"/>
      </right>
      <top/>
      <bottom style="thick">
        <color auto="1"/>
      </bottom>
      <diagonal/>
    </border>
    <border>
      <left style="thin">
        <color auto="1"/>
      </left>
      <right/>
      <top style="medium">
        <color auto="1"/>
      </top>
      <bottom style="thick">
        <color auto="1"/>
      </bottom>
      <diagonal/>
    </border>
    <border>
      <left/>
      <right style="thick">
        <color auto="1"/>
      </right>
      <top style="medium">
        <color auto="1"/>
      </top>
      <bottom style="thick">
        <color auto="1"/>
      </bottom>
      <diagonal/>
    </border>
    <border>
      <left style="thin">
        <color auto="1"/>
      </left>
      <right style="thin">
        <color auto="1"/>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auto="1"/>
      </left>
      <right/>
      <top style="thick">
        <color auto="1"/>
      </top>
      <bottom style="medium">
        <color auto="1"/>
      </bottom>
      <diagonal/>
    </border>
    <border>
      <left style="thin">
        <color auto="1"/>
      </left>
      <right style="thick">
        <color auto="1"/>
      </right>
      <top style="thick">
        <color auto="1"/>
      </top>
      <bottom/>
      <diagonal/>
    </border>
    <border>
      <left style="thin">
        <color auto="1"/>
      </left>
      <right/>
      <top/>
      <bottom style="hair">
        <color auto="1"/>
      </bottom>
      <diagonal/>
    </border>
    <border>
      <left style="thin">
        <color auto="1"/>
      </left>
      <right style="thick">
        <color auto="1"/>
      </right>
      <top style="medium">
        <color auto="1"/>
      </top>
      <bottom style="hair">
        <color auto="1"/>
      </bottom>
      <diagonal/>
    </border>
    <border>
      <left style="thin">
        <color auto="1"/>
      </left>
      <right/>
      <top style="hair">
        <color auto="1"/>
      </top>
      <bottom/>
      <diagonal/>
    </border>
    <border>
      <left style="thin">
        <color auto="1"/>
      </left>
      <right/>
      <top style="hair">
        <color auto="1"/>
      </top>
      <bottom style="medium">
        <color auto="1"/>
      </bottom>
      <diagonal/>
    </border>
  </borders>
  <cellStyleXfs count="15">
    <xf numFmtId="0" fontId="0" fillId="0" borderId="0"/>
    <xf numFmtId="167" fontId="13" fillId="0" borderId="0"/>
    <xf numFmtId="0" fontId="26" fillId="0" borderId="0"/>
    <xf numFmtId="43" fontId="18" fillId="0" borderId="0" applyFont="0" applyFill="0" applyBorder="0" applyAlignment="0" applyProtection="0"/>
    <xf numFmtId="43" fontId="18" fillId="0" borderId="0" applyFont="0" applyFill="0" applyBorder="0" applyAlignment="0" applyProtection="0"/>
    <xf numFmtId="0" fontId="2" fillId="0" borderId="0"/>
    <xf numFmtId="0" fontId="30" fillId="0" borderId="0" applyNumberForma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0" fontId="1" fillId="0" borderId="0"/>
    <xf numFmtId="44" fontId="1" fillId="0" borderId="0" applyFont="0" applyFill="0" applyBorder="0" applyAlignment="0" applyProtection="0"/>
    <xf numFmtId="0" fontId="37" fillId="0" borderId="0"/>
    <xf numFmtId="0" fontId="41" fillId="0" borderId="0"/>
    <xf numFmtId="0" fontId="1" fillId="0" borderId="0"/>
  </cellStyleXfs>
  <cellXfs count="323">
    <xf numFmtId="0" fontId="0" fillId="0" borderId="0" xfId="0"/>
    <xf numFmtId="0" fontId="0" fillId="0" borderId="0" xfId="0" applyAlignment="1">
      <alignment horizontal="left" vertical="top"/>
    </xf>
    <xf numFmtId="0" fontId="4" fillId="0" borderId="1" xfId="0" applyFont="1" applyBorder="1" applyAlignment="1">
      <alignment horizontal="left" vertical="top" wrapText="1"/>
    </xf>
    <xf numFmtId="0" fontId="3" fillId="0" borderId="1" xfId="0" applyFont="1" applyBorder="1" applyAlignment="1">
      <alignment horizontal="left" vertical="top" wrapText="1"/>
    </xf>
    <xf numFmtId="0" fontId="4" fillId="0" borderId="1" xfId="0" applyFont="1" applyBorder="1" applyAlignment="1">
      <alignment horizontal="left" vertical="top"/>
    </xf>
    <xf numFmtId="0" fontId="5" fillId="0" borderId="1" xfId="0" applyFont="1" applyBorder="1" applyAlignment="1">
      <alignment horizontal="left" vertical="top"/>
    </xf>
    <xf numFmtId="0" fontId="6" fillId="0" borderId="1" xfId="0" applyFont="1" applyBorder="1" applyAlignment="1">
      <alignment horizontal="left" vertical="top"/>
    </xf>
    <xf numFmtId="0" fontId="7" fillId="0" borderId="1" xfId="0" applyFont="1" applyBorder="1" applyAlignment="1">
      <alignment horizontal="center" vertical="center"/>
    </xf>
    <xf numFmtId="0" fontId="7" fillId="0" borderId="1" xfId="0" applyFont="1" applyBorder="1" applyAlignment="1">
      <alignment horizontal="center" vertical="center" wrapText="1"/>
    </xf>
    <xf numFmtId="0" fontId="8" fillId="0" borderId="1" xfId="0" applyFont="1" applyBorder="1" applyAlignment="1">
      <alignment horizontal="center" vertical="center" wrapText="1"/>
    </xf>
    <xf numFmtId="0" fontId="3" fillId="0" borderId="1" xfId="0" applyFont="1" applyBorder="1" applyAlignment="1">
      <alignment horizontal="left" vertical="top"/>
    </xf>
    <xf numFmtId="0" fontId="3" fillId="2" borderId="1" xfId="0" applyFont="1" applyFill="1" applyBorder="1" applyAlignment="1">
      <alignment horizontal="left" vertical="top"/>
    </xf>
    <xf numFmtId="0" fontId="3" fillId="2" borderId="1" xfId="0" applyFont="1" applyFill="1" applyBorder="1" applyAlignment="1">
      <alignment horizontal="left" vertical="top" wrapText="1"/>
    </xf>
    <xf numFmtId="165" fontId="3" fillId="0" borderId="1" xfId="0" applyNumberFormat="1" applyFont="1" applyBorder="1" applyAlignment="1">
      <alignment horizontal="left" vertical="top" wrapText="1"/>
    </xf>
    <xf numFmtId="165" fontId="5" fillId="0" borderId="1" xfId="0" applyNumberFormat="1" applyFont="1" applyBorder="1" applyAlignment="1">
      <alignment horizontal="left" vertical="top"/>
    </xf>
    <xf numFmtId="0" fontId="3" fillId="0" borderId="2" xfId="0" applyFont="1" applyBorder="1" applyAlignment="1">
      <alignment horizontal="left" vertical="top" wrapText="1"/>
    </xf>
    <xf numFmtId="165" fontId="3" fillId="2" borderId="1" xfId="0" applyNumberFormat="1" applyFont="1" applyFill="1" applyBorder="1" applyAlignment="1">
      <alignment horizontal="left" vertical="top" wrapText="1"/>
    </xf>
    <xf numFmtId="0" fontId="3" fillId="0" borderId="1" xfId="0" applyFont="1" applyBorder="1" applyAlignment="1">
      <alignment vertical="top"/>
    </xf>
    <xf numFmtId="165" fontId="4" fillId="0" borderId="1" xfId="0" applyNumberFormat="1" applyFont="1" applyBorder="1" applyAlignment="1">
      <alignment horizontal="left" vertical="top"/>
    </xf>
    <xf numFmtId="0" fontId="9" fillId="0" borderId="1" xfId="0" applyFont="1" applyBorder="1"/>
    <xf numFmtId="0" fontId="5" fillId="0" borderId="1" xfId="0" applyFont="1" applyBorder="1" applyAlignment="1">
      <alignment horizontal="left" vertical="top" wrapText="1"/>
    </xf>
    <xf numFmtId="0" fontId="10" fillId="0" borderId="1" xfId="0" applyFont="1" applyBorder="1" applyAlignment="1">
      <alignment vertical="top" wrapText="1"/>
    </xf>
    <xf numFmtId="0" fontId="3" fillId="0" borderId="0" xfId="0" applyFont="1" applyAlignment="1">
      <alignment vertical="top"/>
    </xf>
    <xf numFmtId="0" fontId="3" fillId="0" borderId="1" xfId="0" applyFont="1" applyBorder="1" applyAlignment="1">
      <alignment vertical="top" wrapText="1"/>
    </xf>
    <xf numFmtId="0" fontId="3" fillId="0" borderId="0" xfId="0" applyFont="1" applyAlignment="1">
      <alignment horizontal="left" vertical="top"/>
    </xf>
    <xf numFmtId="0" fontId="11" fillId="5" borderId="1" xfId="5" applyFont="1" applyFill="1" applyBorder="1" applyAlignment="1">
      <alignment horizontal="center" vertical="top" wrapText="1"/>
    </xf>
    <xf numFmtId="0" fontId="12" fillId="0" borderId="0" xfId="5" applyFont="1"/>
    <xf numFmtId="0" fontId="12" fillId="0" borderId="1" xfId="5" applyFont="1" applyBorder="1"/>
    <xf numFmtId="0" fontId="12" fillId="0" borderId="1" xfId="5" applyFont="1" applyBorder="1" applyAlignment="1">
      <alignment wrapText="1"/>
    </xf>
    <xf numFmtId="166" fontId="12" fillId="0" borderId="1" xfId="5" applyNumberFormat="1" applyFont="1" applyBorder="1" applyAlignment="1">
      <alignment wrapText="1"/>
    </xf>
    <xf numFmtId="168" fontId="20" fillId="0" borderId="1" xfId="1" applyNumberFormat="1" applyFont="1" applyBorder="1" applyAlignment="1">
      <alignment horizontal="center" vertical="center" wrapText="1"/>
    </xf>
    <xf numFmtId="166" fontId="12" fillId="0" borderId="1" xfId="5" applyNumberFormat="1" applyFont="1" applyBorder="1"/>
    <xf numFmtId="0" fontId="29" fillId="0" borderId="1" xfId="5" applyFont="1" applyBorder="1" applyAlignment="1">
      <alignment vertical="center" wrapText="1"/>
    </xf>
    <xf numFmtId="0" fontId="20" fillId="0" borderId="1" xfId="5" applyFont="1" applyBorder="1" applyAlignment="1">
      <alignment vertical="center"/>
    </xf>
    <xf numFmtId="0" fontId="20" fillId="0" borderId="1" xfId="5" applyFont="1" applyBorder="1" applyAlignment="1">
      <alignment vertical="center" wrapText="1"/>
    </xf>
    <xf numFmtId="6" fontId="20" fillId="0" borderId="1" xfId="5" applyNumberFormat="1" applyFont="1" applyBorder="1" applyAlignment="1">
      <alignment vertical="center"/>
    </xf>
    <xf numFmtId="0" fontId="20" fillId="2" borderId="1" xfId="5" applyFont="1" applyFill="1" applyBorder="1" applyAlignment="1">
      <alignment vertical="center" wrapText="1"/>
    </xf>
    <xf numFmtId="0" fontId="31" fillId="0" borderId="1" xfId="6" applyFont="1" applyBorder="1" applyAlignment="1">
      <alignment vertical="center"/>
    </xf>
    <xf numFmtId="17" fontId="20" fillId="0" borderId="1" xfId="5" applyNumberFormat="1" applyFont="1" applyBorder="1" applyAlignment="1">
      <alignment vertical="center"/>
    </xf>
    <xf numFmtId="17" fontId="12" fillId="0" borderId="1" xfId="5" applyNumberFormat="1" applyFont="1" applyBorder="1" applyAlignment="1">
      <alignment vertical="center"/>
    </xf>
    <xf numFmtId="0" fontId="31" fillId="0" borderId="1" xfId="6" applyFont="1" applyBorder="1" applyAlignment="1">
      <alignment vertical="center" wrapText="1"/>
    </xf>
    <xf numFmtId="0" fontId="2" fillId="0" borderId="0" xfId="5"/>
    <xf numFmtId="0" fontId="11" fillId="5" borderId="1" xfId="5" applyFont="1" applyFill="1" applyBorder="1" applyAlignment="1">
      <alignment horizontal="center" vertical="center" wrapText="1"/>
    </xf>
    <xf numFmtId="0" fontId="12" fillId="0" borderId="1" xfId="5" applyFont="1" applyBorder="1" applyAlignment="1">
      <alignment vertical="center" wrapText="1"/>
    </xf>
    <xf numFmtId="15" fontId="12" fillId="0" borderId="1" xfId="5" applyNumberFormat="1" applyFont="1" applyBorder="1"/>
    <xf numFmtId="44" fontId="12" fillId="0" borderId="1" xfId="7" applyFont="1" applyBorder="1"/>
    <xf numFmtId="17" fontId="12" fillId="0" borderId="1" xfId="5" applyNumberFormat="1" applyFont="1" applyBorder="1"/>
    <xf numFmtId="44" fontId="12" fillId="0" borderId="1" xfId="7" applyFont="1" applyBorder="1" applyAlignment="1">
      <alignment wrapText="1"/>
    </xf>
    <xf numFmtId="0" fontId="2" fillId="0" borderId="0" xfId="5" applyAlignment="1">
      <alignment vertical="center"/>
    </xf>
    <xf numFmtId="0" fontId="11" fillId="4" borderId="1" xfId="5" applyFont="1" applyFill="1" applyBorder="1" applyAlignment="1">
      <alignment horizontal="center" vertical="center" wrapText="1"/>
    </xf>
    <xf numFmtId="4" fontId="11" fillId="5" borderId="1" xfId="5" applyNumberFormat="1" applyFont="1" applyFill="1" applyBorder="1" applyAlignment="1">
      <alignment horizontal="center" vertical="center" wrapText="1"/>
    </xf>
    <xf numFmtId="0" fontId="20" fillId="0" borderId="0" xfId="5" applyFont="1" applyAlignment="1">
      <alignment vertical="center"/>
    </xf>
    <xf numFmtId="4" fontId="20" fillId="0" borderId="1" xfId="5" applyNumberFormat="1" applyFont="1" applyBorder="1" applyAlignment="1">
      <alignment vertical="center" wrapText="1"/>
    </xf>
    <xf numFmtId="0" fontId="14" fillId="0" borderId="1" xfId="5" applyFont="1" applyBorder="1" applyAlignment="1">
      <alignment vertical="center" wrapText="1"/>
    </xf>
    <xf numFmtId="169" fontId="20" fillId="0" borderId="1" xfId="5" applyNumberFormat="1" applyFont="1" applyBorder="1" applyAlignment="1">
      <alignment vertical="center"/>
    </xf>
    <xf numFmtId="0" fontId="14" fillId="0" borderId="2" xfId="5" applyFont="1" applyBorder="1" applyAlignment="1">
      <alignment vertical="center" wrapText="1"/>
    </xf>
    <xf numFmtId="0" fontId="22" fillId="0" borderId="1" xfId="5" applyFont="1" applyBorder="1" applyAlignment="1">
      <alignment vertical="center"/>
    </xf>
    <xf numFmtId="0" fontId="22" fillId="0" borderId="0" xfId="5" applyFont="1" applyAlignment="1">
      <alignment vertical="center"/>
    </xf>
    <xf numFmtId="0" fontId="20" fillId="0" borderId="2" xfId="5" applyFont="1" applyBorder="1" applyAlignment="1">
      <alignment vertical="center" wrapText="1"/>
    </xf>
    <xf numFmtId="4" fontId="22" fillId="0" borderId="0" xfId="5" applyNumberFormat="1" applyFont="1" applyAlignment="1">
      <alignment vertical="center"/>
    </xf>
    <xf numFmtId="164" fontId="12" fillId="0" borderId="1" xfId="8" applyFont="1" applyBorder="1"/>
    <xf numFmtId="0" fontId="12" fillId="0" borderId="1" xfId="5" applyFont="1" applyBorder="1" applyAlignment="1">
      <alignment horizontal="left" vertical="center" wrapText="1"/>
    </xf>
    <xf numFmtId="171" fontId="12" fillId="0" borderId="1" xfId="8" applyNumberFormat="1" applyFont="1" applyBorder="1"/>
    <xf numFmtId="0" fontId="20" fillId="0" borderId="1" xfId="5" applyFont="1" applyBorder="1" applyAlignment="1">
      <alignment wrapText="1"/>
    </xf>
    <xf numFmtId="173" fontId="20" fillId="0" borderId="1" xfId="5" applyNumberFormat="1" applyFont="1" applyBorder="1"/>
    <xf numFmtId="0" fontId="20" fillId="0" borderId="1" xfId="5" applyFont="1" applyBorder="1"/>
    <xf numFmtId="0" fontId="20" fillId="0" borderId="1" xfId="5" applyFont="1" applyBorder="1" applyAlignment="1">
      <alignment horizontal="left" vertical="center"/>
    </xf>
    <xf numFmtId="0" fontId="12" fillId="0" borderId="1" xfId="5" applyFont="1" applyBorder="1" applyAlignment="1">
      <alignment horizontal="center" vertical="center" wrapText="1"/>
    </xf>
    <xf numFmtId="0" fontId="2" fillId="0" borderId="0" xfId="5" applyAlignment="1">
      <alignment wrapText="1"/>
    </xf>
    <xf numFmtId="0" fontId="2" fillId="0" borderId="1" xfId="5" applyBorder="1" applyAlignment="1">
      <alignment wrapText="1"/>
    </xf>
    <xf numFmtId="0" fontId="12" fillId="0" borderId="0" xfId="5" applyFont="1" applyAlignment="1">
      <alignment vertical="center"/>
    </xf>
    <xf numFmtId="0" fontId="12" fillId="0" borderId="0" xfId="5" applyFont="1" applyAlignment="1">
      <alignment wrapText="1"/>
    </xf>
    <xf numFmtId="0" fontId="20" fillId="0" borderId="1" xfId="5" applyFont="1" applyBorder="1" applyAlignment="1">
      <alignment horizontal="center" vertical="center"/>
    </xf>
    <xf numFmtId="14" fontId="20" fillId="0" borderId="1" xfId="5" applyNumberFormat="1" applyFont="1" applyBorder="1" applyAlignment="1">
      <alignment vertical="center"/>
    </xf>
    <xf numFmtId="0" fontId="20" fillId="0" borderId="1" xfId="5" applyFont="1" applyBorder="1" applyAlignment="1">
      <alignment horizontal="center" vertical="center" wrapText="1"/>
    </xf>
    <xf numFmtId="43" fontId="20" fillId="0" borderId="1" xfId="9" applyFont="1" applyBorder="1" applyAlignment="1">
      <alignment horizontal="center" vertical="center" wrapText="1"/>
    </xf>
    <xf numFmtId="0" fontId="20" fillId="0" borderId="1" xfId="5" applyFont="1" applyBorder="1" applyAlignment="1">
      <alignment horizontal="left" vertical="center" wrapText="1"/>
    </xf>
    <xf numFmtId="3" fontId="20" fillId="0" borderId="1" xfId="5" applyNumberFormat="1" applyFont="1" applyBorder="1" applyAlignment="1">
      <alignment vertical="center"/>
    </xf>
    <xf numFmtId="14" fontId="20" fillId="0" borderId="1" xfId="5" applyNumberFormat="1" applyFont="1" applyBorder="1" applyAlignment="1">
      <alignment vertical="center" wrapText="1"/>
    </xf>
    <xf numFmtId="0" fontId="22" fillId="0" borderId="1" xfId="5" applyFont="1" applyBorder="1" applyAlignment="1">
      <alignment vertical="center" wrapText="1"/>
    </xf>
    <xf numFmtId="0" fontId="2" fillId="0" borderId="0" xfId="5" applyAlignment="1">
      <alignment horizontal="center" vertical="center"/>
    </xf>
    <xf numFmtId="0" fontId="2" fillId="0" borderId="0" xfId="5" applyAlignment="1">
      <alignment horizontal="center" vertical="center" wrapText="1"/>
    </xf>
    <xf numFmtId="0" fontId="2" fillId="0" borderId="0" xfId="5" applyAlignment="1">
      <alignment vertical="center" wrapText="1"/>
    </xf>
    <xf numFmtId="0" fontId="12" fillId="0" borderId="0" xfId="5" applyFont="1" applyAlignment="1">
      <alignment horizontal="center" vertical="center"/>
    </xf>
    <xf numFmtId="0" fontId="12" fillId="0" borderId="1" xfId="5" applyFont="1" applyBorder="1" applyAlignment="1">
      <alignment horizontal="center"/>
    </xf>
    <xf numFmtId="0" fontId="12" fillId="0" borderId="1" xfId="5" applyFont="1" applyBorder="1" applyAlignment="1">
      <alignment horizontal="center" vertical="center"/>
    </xf>
    <xf numFmtId="0" fontId="12" fillId="0" borderId="4" xfId="5" applyFont="1" applyBorder="1" applyAlignment="1">
      <alignment wrapText="1"/>
    </xf>
    <xf numFmtId="0" fontId="12" fillId="0" borderId="28" xfId="5" applyFont="1" applyBorder="1"/>
    <xf numFmtId="0" fontId="12" fillId="0" borderId="28" xfId="5" applyFont="1" applyBorder="1" applyAlignment="1">
      <alignment horizontal="center" vertical="center"/>
    </xf>
    <xf numFmtId="0" fontId="12" fillId="0" borderId="28" xfId="5" applyFont="1" applyBorder="1" applyAlignment="1">
      <alignment wrapText="1"/>
    </xf>
    <xf numFmtId="0" fontId="12" fillId="0" borderId="6" xfId="5" applyFont="1" applyBorder="1" applyAlignment="1">
      <alignment wrapText="1"/>
    </xf>
    <xf numFmtId="15" fontId="12" fillId="0" borderId="29" xfId="5" applyNumberFormat="1" applyFont="1" applyBorder="1" applyAlignment="1">
      <alignment horizontal="center" vertical="center"/>
    </xf>
    <xf numFmtId="0" fontId="12" fillId="0" borderId="4" xfId="5" applyFont="1" applyBorder="1"/>
    <xf numFmtId="15" fontId="12" fillId="0" borderId="29" xfId="5" applyNumberFormat="1" applyFont="1" applyBorder="1" applyAlignment="1">
      <alignment horizontal="center" vertical="center" wrapText="1"/>
    </xf>
    <xf numFmtId="0" fontId="12" fillId="0" borderId="30" xfId="5" applyFont="1" applyBorder="1"/>
    <xf numFmtId="15" fontId="12" fillId="0" borderId="1" xfId="5" applyNumberFormat="1" applyFont="1" applyBorder="1" applyAlignment="1">
      <alignment horizontal="center" vertical="center" wrapText="1"/>
    </xf>
    <xf numFmtId="0" fontId="12" fillId="0" borderId="31" xfId="5" applyFont="1" applyBorder="1"/>
    <xf numFmtId="0" fontId="2" fillId="0" borderId="0" xfId="5" applyAlignment="1">
      <alignment horizontal="center"/>
    </xf>
    <xf numFmtId="0" fontId="11" fillId="5" borderId="4" xfId="5" applyFont="1" applyFill="1" applyBorder="1" applyAlignment="1">
      <alignment horizontal="center" vertical="top" wrapText="1"/>
    </xf>
    <xf numFmtId="0" fontId="11" fillId="5" borderId="6" xfId="5" applyFont="1" applyFill="1" applyBorder="1" applyAlignment="1">
      <alignment horizontal="center" vertical="top" wrapText="1"/>
    </xf>
    <xf numFmtId="0" fontId="12" fillId="2" borderId="1" xfId="5" applyFont="1" applyFill="1" applyBorder="1" applyAlignment="1">
      <alignment wrapText="1"/>
    </xf>
    <xf numFmtId="15" fontId="12" fillId="0" borderId="4" xfId="5" applyNumberFormat="1" applyFont="1" applyBorder="1"/>
    <xf numFmtId="15" fontId="12" fillId="0" borderId="6" xfId="5" applyNumberFormat="1" applyFont="1" applyBorder="1"/>
    <xf numFmtId="0" fontId="12" fillId="2" borderId="1" xfId="5" applyFont="1" applyFill="1" applyBorder="1"/>
    <xf numFmtId="15" fontId="12" fillId="2" borderId="1" xfId="5" applyNumberFormat="1" applyFont="1" applyFill="1" applyBorder="1"/>
    <xf numFmtId="15" fontId="12" fillId="2" borderId="4" xfId="5" applyNumberFormat="1" applyFont="1" applyFill="1" applyBorder="1"/>
    <xf numFmtId="0" fontId="12" fillId="2" borderId="6" xfId="5" applyFont="1" applyFill="1" applyBorder="1" applyAlignment="1">
      <alignment wrapText="1"/>
    </xf>
    <xf numFmtId="170" fontId="12" fillId="0" borderId="1" xfId="5" applyNumberFormat="1" applyFont="1" applyBorder="1"/>
    <xf numFmtId="14" fontId="12" fillId="0" borderId="1" xfId="5" applyNumberFormat="1" applyFont="1" applyBorder="1" applyAlignment="1">
      <alignment wrapText="1"/>
    </xf>
    <xf numFmtId="0" fontId="12" fillId="0" borderId="1" xfId="5" applyFont="1" applyBorder="1" applyAlignment="1">
      <alignment vertical="center"/>
    </xf>
    <xf numFmtId="0" fontId="11" fillId="5" borderId="1" xfId="5" applyFont="1" applyFill="1" applyBorder="1" applyAlignment="1">
      <alignment vertical="top" wrapText="1"/>
    </xf>
    <xf numFmtId="0" fontId="12" fillId="0" borderId="1" xfId="5" applyFont="1" applyBorder="1" applyAlignment="1">
      <alignment vertical="top" wrapText="1"/>
    </xf>
    <xf numFmtId="165" fontId="12" fillId="0" borderId="1" xfId="5" applyNumberFormat="1" applyFont="1" applyBorder="1"/>
    <xf numFmtId="0" fontId="20" fillId="0" borderId="1" xfId="5" applyFont="1" applyBorder="1" applyAlignment="1">
      <alignment horizontal="center"/>
    </xf>
    <xf numFmtId="172" fontId="12" fillId="0" borderId="1" xfId="5" applyNumberFormat="1" applyFont="1" applyBorder="1"/>
    <xf numFmtId="0" fontId="12" fillId="0" borderId="1" xfId="5" applyFont="1" applyBorder="1" applyAlignment="1">
      <alignment vertical="top"/>
    </xf>
    <xf numFmtId="0" fontId="12" fillId="0" borderId="1" xfId="5" applyFont="1" applyBorder="1" applyAlignment="1">
      <alignment horizontal="center" vertical="top"/>
    </xf>
    <xf numFmtId="0" fontId="32" fillId="0" borderId="1" xfId="5" applyFont="1" applyBorder="1"/>
    <xf numFmtId="0" fontId="33" fillId="0" borderId="1" xfId="6" applyFont="1" applyBorder="1"/>
    <xf numFmtId="0" fontId="12" fillId="0" borderId="1" xfId="5" applyFont="1" applyBorder="1" applyAlignment="1">
      <alignment vertical="top" wrapText="1" shrinkToFit="1"/>
    </xf>
    <xf numFmtId="0" fontId="34" fillId="0" borderId="1" xfId="5" applyFont="1" applyBorder="1" applyAlignment="1">
      <alignment vertical="top" wrapText="1"/>
    </xf>
    <xf numFmtId="0" fontId="20" fillId="0" borderId="1" xfId="5" applyFont="1" applyBorder="1" applyAlignment="1">
      <alignment horizontal="left" vertical="top" wrapText="1" indent="1"/>
    </xf>
    <xf numFmtId="0" fontId="34" fillId="0" borderId="1" xfId="5" applyFont="1" applyBorder="1"/>
    <xf numFmtId="0" fontId="32" fillId="0" borderId="1" xfId="5" applyFont="1" applyBorder="1" applyAlignment="1">
      <alignment vertical="top" wrapText="1"/>
    </xf>
    <xf numFmtId="0" fontId="20" fillId="0" borderId="1" xfId="5" applyFont="1" applyBorder="1" applyAlignment="1">
      <alignment vertical="top" wrapText="1"/>
    </xf>
    <xf numFmtId="0" fontId="12" fillId="0" borderId="1" xfId="5" applyFont="1" applyBorder="1" applyAlignment="1">
      <alignment horizontal="left"/>
    </xf>
    <xf numFmtId="0" fontId="34" fillId="0" borderId="1" xfId="5" applyFont="1" applyBorder="1" applyAlignment="1">
      <alignment vertical="top"/>
    </xf>
    <xf numFmtId="0" fontId="33" fillId="0" borderId="1" xfId="6" applyFont="1" applyBorder="1" applyAlignment="1">
      <alignment vertical="center"/>
    </xf>
    <xf numFmtId="0" fontId="12" fillId="0" borderId="1" xfId="5" applyFont="1" applyBorder="1" applyAlignment="1">
      <alignment horizontal="left" vertical="center"/>
    </xf>
    <xf numFmtId="44" fontId="12" fillId="0" borderId="1" xfId="7" applyFont="1" applyBorder="1" applyAlignment="1">
      <alignment vertical="center"/>
    </xf>
    <xf numFmtId="0" fontId="12" fillId="0" borderId="1" xfId="5" quotePrefix="1" applyFont="1" applyBorder="1" applyAlignment="1">
      <alignment vertical="center" wrapText="1"/>
    </xf>
    <xf numFmtId="0" fontId="12" fillId="0" borderId="1" xfId="5" quotePrefix="1" applyFont="1" applyBorder="1" applyAlignment="1">
      <alignment horizontal="center" vertical="center" wrapText="1"/>
    </xf>
    <xf numFmtId="17" fontId="12" fillId="0" borderId="1" xfId="5" applyNumberFormat="1" applyFont="1" applyBorder="1" applyAlignment="1">
      <alignment horizontal="center" vertical="center"/>
    </xf>
    <xf numFmtId="15" fontId="12" fillId="0" borderId="1" xfId="5" applyNumberFormat="1" applyFont="1" applyBorder="1" applyAlignment="1">
      <alignment horizontal="center" vertical="center"/>
    </xf>
    <xf numFmtId="44" fontId="12" fillId="0" borderId="1" xfId="7" applyFont="1" applyBorder="1" applyAlignment="1">
      <alignment horizontal="center" vertical="center"/>
    </xf>
    <xf numFmtId="44" fontId="12" fillId="0" borderId="6" xfId="7" applyFont="1" applyBorder="1" applyAlignment="1">
      <alignment horizontal="center" vertical="center"/>
    </xf>
    <xf numFmtId="0" fontId="11" fillId="5" borderId="1" xfId="10" applyFont="1" applyFill="1" applyBorder="1" applyAlignment="1">
      <alignment horizontal="center" vertical="center" wrapText="1"/>
    </xf>
    <xf numFmtId="0" fontId="12" fillId="0" borderId="0" xfId="10" applyFont="1" applyAlignment="1">
      <alignment vertical="center"/>
    </xf>
    <xf numFmtId="0" fontId="12" fillId="0" borderId="1" xfId="10" applyFont="1" applyBorder="1" applyAlignment="1">
      <alignment horizontal="center" vertical="center"/>
    </xf>
    <xf numFmtId="0" fontId="12" fillId="0" borderId="1" xfId="10" applyFont="1" applyBorder="1" applyAlignment="1">
      <alignment horizontal="left" vertical="center"/>
    </xf>
    <xf numFmtId="0" fontId="12" fillId="0" borderId="1" xfId="10" applyFont="1" applyBorder="1" applyAlignment="1">
      <alignment horizontal="left" vertical="center" wrapText="1"/>
    </xf>
    <xf numFmtId="6" fontId="12" fillId="0" borderId="1" xfId="10" applyNumberFormat="1" applyFont="1" applyBorder="1" applyAlignment="1">
      <alignment horizontal="left" vertical="center"/>
    </xf>
    <xf numFmtId="15" fontId="12" fillId="0" borderId="1" xfId="10" applyNumberFormat="1" applyFont="1" applyBorder="1" applyAlignment="1">
      <alignment horizontal="left" vertical="center" wrapText="1"/>
    </xf>
    <xf numFmtId="15" fontId="12" fillId="0" borderId="1" xfId="10" applyNumberFormat="1" applyFont="1" applyBorder="1" applyAlignment="1">
      <alignment horizontal="left" vertical="center"/>
    </xf>
    <xf numFmtId="0" fontId="12" fillId="0" borderId="0" xfId="10" applyFont="1" applyAlignment="1">
      <alignment horizontal="left" vertical="center"/>
    </xf>
    <xf numFmtId="0" fontId="1" fillId="0" borderId="0" xfId="10" applyAlignment="1">
      <alignment horizontal="left" vertical="center"/>
    </xf>
    <xf numFmtId="165" fontId="12" fillId="0" borderId="28" xfId="10" applyNumberFormat="1" applyFont="1" applyBorder="1" applyAlignment="1">
      <alignment horizontal="left" vertical="center"/>
    </xf>
    <xf numFmtId="0" fontId="1" fillId="0" borderId="0" xfId="10" applyAlignment="1">
      <alignment horizontal="center" vertical="center"/>
    </xf>
    <xf numFmtId="0" fontId="1" fillId="0" borderId="0" xfId="10"/>
    <xf numFmtId="0" fontId="1" fillId="0" borderId="0" xfId="10" applyAlignment="1">
      <alignment wrapText="1"/>
    </xf>
    <xf numFmtId="0" fontId="1" fillId="0" borderId="0" xfId="10" applyAlignment="1">
      <alignment vertical="center"/>
    </xf>
    <xf numFmtId="0" fontId="1" fillId="0" borderId="0" xfId="10" applyAlignment="1">
      <alignment horizontal="center"/>
    </xf>
    <xf numFmtId="0" fontId="11" fillId="5" borderId="1" xfId="10" applyFont="1" applyFill="1" applyBorder="1" applyAlignment="1">
      <alignment horizontal="center" vertical="top" wrapText="1"/>
    </xf>
    <xf numFmtId="0" fontId="12" fillId="0" borderId="0" xfId="10" applyFont="1"/>
    <xf numFmtId="0" fontId="12" fillId="0" borderId="1" xfId="10" applyFont="1" applyBorder="1" applyAlignment="1">
      <alignment wrapText="1"/>
    </xf>
    <xf numFmtId="164" fontId="12" fillId="0" borderId="1" xfId="10" applyNumberFormat="1" applyFont="1" applyBorder="1" applyAlignment="1">
      <alignment wrapText="1"/>
    </xf>
    <xf numFmtId="17" fontId="12" fillId="0" borderId="1" xfId="10" applyNumberFormat="1" applyFont="1" applyBorder="1" applyAlignment="1">
      <alignment wrapText="1"/>
    </xf>
    <xf numFmtId="0" fontId="12" fillId="0" borderId="27" xfId="10" applyFont="1" applyBorder="1" applyAlignment="1">
      <alignment wrapText="1"/>
    </xf>
    <xf numFmtId="0" fontId="12" fillId="0" borderId="1" xfId="10" applyFont="1" applyBorder="1" applyAlignment="1">
      <alignment horizontal="center" vertical="center" wrapText="1"/>
    </xf>
    <xf numFmtId="0" fontId="12" fillId="0" borderId="1" xfId="10" applyFont="1" applyBorder="1" applyAlignment="1">
      <alignment vertical="center" wrapText="1"/>
    </xf>
    <xf numFmtId="0" fontId="20" fillId="0" borderId="1" xfId="10" applyFont="1" applyBorder="1" applyAlignment="1">
      <alignment vertical="center" wrapText="1"/>
    </xf>
    <xf numFmtId="0" fontId="12" fillId="0" borderId="1" xfId="10" applyFont="1" applyBorder="1" applyAlignment="1">
      <alignment vertical="center"/>
    </xf>
    <xf numFmtId="17" fontId="12" fillId="0" borderId="1" xfId="10" applyNumberFormat="1" applyFont="1" applyBorder="1" applyAlignment="1">
      <alignment horizontal="center" vertical="center"/>
    </xf>
    <xf numFmtId="15" fontId="12" fillId="0" borderId="1" xfId="10" applyNumberFormat="1" applyFont="1" applyBorder="1" applyAlignment="1">
      <alignment vertical="center"/>
    </xf>
    <xf numFmtId="0" fontId="25" fillId="0" borderId="0" xfId="10" applyFont="1" applyAlignment="1">
      <alignment vertical="center"/>
    </xf>
    <xf numFmtId="0" fontId="12" fillId="0" borderId="3" xfId="10" applyFont="1" applyBorder="1" applyAlignment="1">
      <alignment horizontal="left" vertical="center" wrapText="1"/>
    </xf>
    <xf numFmtId="6" fontId="12" fillId="0" borderId="1" xfId="10" applyNumberFormat="1" applyFont="1" applyBorder="1" applyAlignment="1">
      <alignment horizontal="center" vertical="center"/>
    </xf>
    <xf numFmtId="0" fontId="1" fillId="0" borderId="0" xfId="10" applyAlignment="1">
      <alignment horizontal="center" vertical="center" wrapText="1"/>
    </xf>
    <xf numFmtId="0" fontId="1" fillId="0" borderId="0" xfId="10" applyAlignment="1">
      <alignment horizontal="center" wrapText="1"/>
    </xf>
    <xf numFmtId="0" fontId="11" fillId="5" borderId="7" xfId="10" applyFont="1" applyFill="1" applyBorder="1" applyAlignment="1">
      <alignment horizontal="center" vertical="center" wrapText="1"/>
    </xf>
    <xf numFmtId="0" fontId="11" fillId="5" borderId="8" xfId="10" applyFont="1" applyFill="1" applyBorder="1" applyAlignment="1">
      <alignment horizontal="center" vertical="center" wrapText="1"/>
    </xf>
    <xf numFmtId="44" fontId="11" fillId="5" borderId="8" xfId="11" applyFont="1" applyFill="1" applyBorder="1" applyAlignment="1">
      <alignment horizontal="center" vertical="center" wrapText="1"/>
    </xf>
    <xf numFmtId="0" fontId="11" fillId="5" borderId="32" xfId="10" applyFont="1" applyFill="1" applyBorder="1" applyAlignment="1">
      <alignment horizontal="center" vertical="center" wrapText="1"/>
    </xf>
    <xf numFmtId="0" fontId="32" fillId="5" borderId="33" xfId="10" applyFont="1" applyFill="1" applyBorder="1" applyAlignment="1">
      <alignment horizontal="center" vertical="center" wrapText="1"/>
    </xf>
    <xf numFmtId="0" fontId="12" fillId="0" borderId="0" xfId="10" applyFont="1" applyAlignment="1">
      <alignment horizontal="center" vertical="center" wrapText="1"/>
    </xf>
    <xf numFmtId="0" fontId="12" fillId="0" borderId="9" xfId="10" applyFont="1" applyBorder="1" applyAlignment="1">
      <alignment horizontal="left" vertical="center"/>
    </xf>
    <xf numFmtId="0" fontId="12" fillId="0" borderId="10" xfId="10" applyFont="1" applyBorder="1" applyAlignment="1">
      <alignment horizontal="left" vertical="center" wrapText="1"/>
    </xf>
    <xf numFmtId="0" fontId="12" fillId="0" borderId="10" xfId="10" applyFont="1" applyBorder="1" applyAlignment="1">
      <alignment horizontal="center" vertical="center"/>
    </xf>
    <xf numFmtId="0" fontId="12" fillId="0" borderId="10" xfId="10" applyFont="1" applyBorder="1" applyAlignment="1">
      <alignment horizontal="center" vertical="center" wrapText="1"/>
    </xf>
    <xf numFmtId="44" fontId="12" fillId="0" borderId="10" xfId="11" applyFont="1" applyBorder="1" applyAlignment="1">
      <alignment horizontal="left" vertical="center"/>
    </xf>
    <xf numFmtId="0" fontId="12" fillId="0" borderId="34" xfId="10" applyFont="1" applyBorder="1" applyAlignment="1">
      <alignment horizontal="left" vertical="center"/>
    </xf>
    <xf numFmtId="0" fontId="12" fillId="0" borderId="35" xfId="10" applyFont="1" applyBorder="1" applyAlignment="1">
      <alignment horizontal="left" vertical="center" wrapText="1"/>
    </xf>
    <xf numFmtId="0" fontId="12" fillId="0" borderId="13" xfId="10" applyFont="1" applyBorder="1" applyAlignment="1">
      <alignment horizontal="left" vertical="center"/>
    </xf>
    <xf numFmtId="0" fontId="12" fillId="0" borderId="14" xfId="10" applyFont="1" applyBorder="1" applyAlignment="1">
      <alignment horizontal="left" vertical="center" wrapText="1"/>
    </xf>
    <xf numFmtId="0" fontId="12" fillId="0" borderId="14" xfId="10" applyFont="1" applyBorder="1" applyAlignment="1">
      <alignment horizontal="center" vertical="center"/>
    </xf>
    <xf numFmtId="0" fontId="12" fillId="0" borderId="14" xfId="10" applyFont="1" applyBorder="1" applyAlignment="1">
      <alignment horizontal="center" vertical="center" wrapText="1"/>
    </xf>
    <xf numFmtId="44" fontId="12" fillId="0" borderId="14" xfId="11" applyFont="1" applyBorder="1" applyAlignment="1">
      <alignment horizontal="left" vertical="center"/>
    </xf>
    <xf numFmtId="0" fontId="12" fillId="0" borderId="15" xfId="10" applyFont="1" applyBorder="1" applyAlignment="1">
      <alignment horizontal="left" vertical="center"/>
    </xf>
    <xf numFmtId="0" fontId="12" fillId="0" borderId="17" xfId="10" applyFont="1" applyBorder="1" applyAlignment="1">
      <alignment horizontal="left" vertical="center" wrapText="1"/>
    </xf>
    <xf numFmtId="0" fontId="12" fillId="0" borderId="14" xfId="10" applyFont="1" applyBorder="1" applyAlignment="1">
      <alignment horizontal="left" vertical="center"/>
    </xf>
    <xf numFmtId="0" fontId="12" fillId="0" borderId="18" xfId="10" applyFont="1" applyBorder="1" applyAlignment="1">
      <alignment horizontal="left" vertical="center" wrapText="1"/>
    </xf>
    <xf numFmtId="0" fontId="12" fillId="0" borderId="18" xfId="10" applyFont="1" applyBorder="1" applyAlignment="1">
      <alignment horizontal="center" vertical="center" wrapText="1"/>
    </xf>
    <xf numFmtId="44" fontId="12" fillId="0" borderId="18" xfId="11" applyFont="1" applyBorder="1" applyAlignment="1">
      <alignment horizontal="left" vertical="center"/>
    </xf>
    <xf numFmtId="0" fontId="12" fillId="0" borderId="18" xfId="10" applyFont="1" applyBorder="1" applyAlignment="1">
      <alignment horizontal="center" vertical="center"/>
    </xf>
    <xf numFmtId="0" fontId="12" fillId="0" borderId="36" xfId="10" applyFont="1" applyBorder="1" applyAlignment="1">
      <alignment horizontal="left" vertical="center"/>
    </xf>
    <xf numFmtId="0" fontId="12" fillId="0" borderId="19" xfId="10" applyFont="1" applyBorder="1" applyAlignment="1">
      <alignment horizontal="left" vertical="center" wrapText="1"/>
    </xf>
    <xf numFmtId="0" fontId="12" fillId="0" borderId="19" xfId="10" applyFont="1" applyBorder="1" applyAlignment="1">
      <alignment horizontal="center" vertical="center"/>
    </xf>
    <xf numFmtId="0" fontId="12" fillId="0" borderId="19" xfId="10" applyFont="1" applyBorder="1" applyAlignment="1">
      <alignment horizontal="center" vertical="center" wrapText="1"/>
    </xf>
    <xf numFmtId="44" fontId="12" fillId="0" borderId="19" xfId="11" applyFont="1" applyBorder="1" applyAlignment="1">
      <alignment horizontal="left" vertical="center"/>
    </xf>
    <xf numFmtId="0" fontId="12" fillId="0" borderId="19" xfId="10" applyFont="1" applyBorder="1" applyAlignment="1">
      <alignment horizontal="left" vertical="center"/>
    </xf>
    <xf numFmtId="0" fontId="12" fillId="0" borderId="37" xfId="10" applyFont="1" applyBorder="1" applyAlignment="1">
      <alignment horizontal="left" vertical="center"/>
    </xf>
    <xf numFmtId="0" fontId="12" fillId="0" borderId="20" xfId="10" applyFont="1" applyBorder="1" applyAlignment="1">
      <alignment horizontal="left" vertical="center" wrapText="1"/>
    </xf>
    <xf numFmtId="0" fontId="12" fillId="0" borderId="21" xfId="10" applyFont="1" applyBorder="1"/>
    <xf numFmtId="0" fontId="12" fillId="0" borderId="22" xfId="10" applyFont="1" applyBorder="1" applyAlignment="1">
      <alignment wrapText="1"/>
    </xf>
    <xf numFmtId="0" fontId="12" fillId="0" borderId="22" xfId="10" applyFont="1" applyBorder="1" applyAlignment="1">
      <alignment horizontal="center"/>
    </xf>
    <xf numFmtId="0" fontId="12" fillId="0" borderId="22" xfId="10" applyFont="1" applyBorder="1" applyAlignment="1">
      <alignment horizontal="center" wrapText="1"/>
    </xf>
    <xf numFmtId="0" fontId="12" fillId="0" borderId="23" xfId="10" applyFont="1" applyBorder="1" applyAlignment="1">
      <alignment horizontal="center" wrapText="1"/>
    </xf>
    <xf numFmtId="44" fontId="19" fillId="0" borderId="24" xfId="11" applyFont="1" applyBorder="1"/>
    <xf numFmtId="0" fontId="12" fillId="0" borderId="25" xfId="10" applyFont="1" applyBorder="1" applyAlignment="1">
      <alignment horizontal="center" vertical="center"/>
    </xf>
    <xf numFmtId="0" fontId="12" fillId="0" borderId="22" xfId="10" applyFont="1" applyBorder="1" applyAlignment="1">
      <alignment horizontal="center" vertical="center" wrapText="1"/>
    </xf>
    <xf numFmtId="0" fontId="12" fillId="0" borderId="22" xfId="10" applyFont="1" applyBorder="1" applyAlignment="1">
      <alignment vertical="center" wrapText="1"/>
    </xf>
    <xf numFmtId="0" fontId="12" fillId="0" borderId="22" xfId="10" applyFont="1" applyBorder="1"/>
    <xf numFmtId="0" fontId="12" fillId="0" borderId="26" xfId="10" applyFont="1" applyBorder="1" applyAlignment="1">
      <alignment wrapText="1"/>
    </xf>
    <xf numFmtId="0" fontId="12" fillId="0" borderId="0" xfId="10" applyFont="1" applyAlignment="1">
      <alignment wrapText="1"/>
    </xf>
    <xf numFmtId="0" fontId="12" fillId="0" borderId="0" xfId="10" applyFont="1" applyAlignment="1">
      <alignment horizontal="center"/>
    </xf>
    <xf numFmtId="0" fontId="12" fillId="0" borderId="0" xfId="10" applyFont="1" applyAlignment="1">
      <alignment horizontal="center" wrapText="1"/>
    </xf>
    <xf numFmtId="44" fontId="12" fillId="0" borderId="0" xfId="11" applyFont="1" applyBorder="1"/>
    <xf numFmtId="0" fontId="12" fillId="0" borderId="0" xfId="10" applyFont="1" applyAlignment="1">
      <alignment horizontal="center" vertical="center"/>
    </xf>
    <xf numFmtId="0" fontId="15" fillId="3" borderId="0" xfId="10" applyFont="1" applyFill="1" applyAlignment="1">
      <alignment wrapText="1"/>
    </xf>
    <xf numFmtId="0" fontId="12" fillId="0" borderId="0" xfId="10" applyFont="1" applyAlignment="1">
      <alignment horizontal="left" vertical="center" wrapText="1"/>
    </xf>
    <xf numFmtId="0" fontId="12" fillId="3" borderId="0" xfId="10" applyFont="1" applyFill="1" applyAlignment="1">
      <alignment horizontal="center" wrapText="1"/>
    </xf>
    <xf numFmtId="0" fontId="12" fillId="0" borderId="0" xfId="10" applyFont="1" applyAlignment="1">
      <alignment vertical="center" wrapText="1"/>
    </xf>
    <xf numFmtId="44" fontId="0" fillId="0" borderId="0" xfId="11" applyFont="1" applyBorder="1"/>
    <xf numFmtId="0" fontId="1" fillId="0" borderId="0" xfId="10" applyAlignment="1">
      <alignment horizontal="left"/>
    </xf>
    <xf numFmtId="44" fontId="0" fillId="0" borderId="0" xfId="11" applyFont="1"/>
    <xf numFmtId="0" fontId="37" fillId="0" borderId="0" xfId="12"/>
    <xf numFmtId="0" fontId="37" fillId="0" borderId="0" xfId="12" applyAlignment="1">
      <alignment vertical="center"/>
    </xf>
    <xf numFmtId="0" fontId="27" fillId="0" borderId="0" xfId="12" applyFont="1" applyAlignment="1">
      <alignment vertical="top" wrapText="1"/>
    </xf>
    <xf numFmtId="3" fontId="27" fillId="0" borderId="0" xfId="12" applyNumberFormat="1" applyFont="1" applyAlignment="1">
      <alignment vertical="top" wrapText="1"/>
    </xf>
    <xf numFmtId="0" fontId="12" fillId="0" borderId="0" xfId="12" applyFont="1"/>
    <xf numFmtId="0" fontId="20" fillId="0" borderId="1" xfId="12" applyFont="1" applyBorder="1" applyAlignment="1">
      <alignment vertical="top" wrapText="1"/>
    </xf>
    <xf numFmtId="3" fontId="20" fillId="0" borderId="1" xfId="12" applyNumberFormat="1" applyFont="1" applyBorder="1" applyAlignment="1">
      <alignment vertical="top" wrapText="1"/>
    </xf>
    <xf numFmtId="0" fontId="27" fillId="0" borderId="1" xfId="12" applyFont="1" applyBorder="1" applyAlignment="1">
      <alignment vertical="top" wrapText="1"/>
    </xf>
    <xf numFmtId="0" fontId="38" fillId="0" borderId="0" xfId="12" applyFont="1"/>
    <xf numFmtId="0" fontId="27" fillId="5" borderId="1" xfId="12" applyFont="1" applyFill="1" applyBorder="1" applyAlignment="1">
      <alignment horizontal="center" vertical="top" wrapText="1"/>
    </xf>
    <xf numFmtId="0" fontId="27" fillId="5" borderId="1" xfId="12" applyFont="1" applyFill="1" applyBorder="1" applyAlignment="1">
      <alignment horizontal="center" vertical="center" wrapText="1"/>
    </xf>
    <xf numFmtId="0" fontId="12" fillId="0" borderId="1" xfId="10" applyFont="1" applyBorder="1"/>
    <xf numFmtId="17" fontId="12" fillId="0" borderId="1" xfId="10" applyNumberFormat="1" applyFont="1" applyBorder="1"/>
    <xf numFmtId="0" fontId="1" fillId="0" borderId="1" xfId="10" applyBorder="1"/>
    <xf numFmtId="0" fontId="1" fillId="0" borderId="1" xfId="10" applyBorder="1" applyAlignment="1">
      <alignment wrapText="1"/>
    </xf>
    <xf numFmtId="174" fontId="12" fillId="0" borderId="1" xfId="10" applyNumberFormat="1" applyFont="1" applyBorder="1" applyAlignment="1">
      <alignment vertical="center"/>
    </xf>
    <xf numFmtId="16" fontId="12" fillId="0" borderId="1" xfId="10" applyNumberFormat="1" applyFont="1" applyBorder="1" applyAlignment="1">
      <alignment wrapText="1"/>
    </xf>
    <xf numFmtId="165" fontId="11" fillId="5" borderId="1" xfId="10" applyNumberFormat="1" applyFont="1" applyFill="1" applyBorder="1" applyAlignment="1">
      <alignment horizontal="center" vertical="center" wrapText="1"/>
    </xf>
    <xf numFmtId="0" fontId="20" fillId="0" borderId="1" xfId="10" applyFont="1" applyBorder="1" applyAlignment="1">
      <alignment horizontal="center" vertical="center" wrapText="1"/>
    </xf>
    <xf numFmtId="165" fontId="20" fillId="0" borderId="1" xfId="10" applyNumberFormat="1" applyFont="1" applyBorder="1" applyAlignment="1">
      <alignment horizontal="center" vertical="center" wrapText="1"/>
    </xf>
    <xf numFmtId="0" fontId="20" fillId="2" borderId="1" xfId="10" applyFont="1" applyFill="1" applyBorder="1" applyAlignment="1">
      <alignment horizontal="center" vertical="center" wrapText="1"/>
    </xf>
    <xf numFmtId="15" fontId="20" fillId="0" borderId="1" xfId="10" applyNumberFormat="1" applyFont="1" applyBorder="1" applyAlignment="1">
      <alignment horizontal="center" vertical="center" wrapText="1"/>
    </xf>
    <xf numFmtId="165" fontId="22" fillId="0" borderId="1" xfId="10" applyNumberFormat="1" applyFont="1" applyBorder="1" applyAlignment="1">
      <alignment horizontal="center" vertical="center" wrapText="1"/>
    </xf>
    <xf numFmtId="0" fontId="22" fillId="0" borderId="1" xfId="10" applyFont="1" applyBorder="1" applyAlignment="1">
      <alignment horizontal="center" vertical="center" wrapText="1"/>
    </xf>
    <xf numFmtId="0" fontId="28" fillId="0" borderId="1" xfId="10" applyFont="1" applyBorder="1" applyAlignment="1">
      <alignment horizontal="center" vertical="center" wrapText="1"/>
    </xf>
    <xf numFmtId="165" fontId="1" fillId="0" borderId="0" xfId="10" applyNumberFormat="1" applyAlignment="1">
      <alignment wrapText="1"/>
    </xf>
    <xf numFmtId="0" fontId="1" fillId="0" borderId="0" xfId="10" applyAlignment="1">
      <alignment vertical="center" wrapText="1"/>
    </xf>
    <xf numFmtId="0" fontId="20" fillId="5" borderId="0" xfId="10" applyFont="1" applyFill="1"/>
    <xf numFmtId="0" fontId="20" fillId="5" borderId="0" xfId="10" applyFont="1" applyFill="1" applyAlignment="1">
      <alignment wrapText="1"/>
    </xf>
    <xf numFmtId="0" fontId="20" fillId="0" borderId="0" xfId="10" applyFont="1"/>
    <xf numFmtId="0" fontId="12" fillId="2" borderId="0" xfId="10" applyFont="1" applyFill="1"/>
    <xf numFmtId="0" fontId="12" fillId="2" borderId="1" xfId="10" applyFont="1" applyFill="1" applyBorder="1"/>
    <xf numFmtId="0" fontId="12" fillId="2" borderId="1" xfId="10" applyFont="1" applyFill="1" applyBorder="1" applyAlignment="1">
      <alignment wrapText="1"/>
    </xf>
    <xf numFmtId="44" fontId="12" fillId="2" borderId="1" xfId="11" applyFont="1" applyFill="1" applyBorder="1"/>
    <xf numFmtId="170" fontId="12" fillId="2" borderId="1" xfId="11" applyNumberFormat="1" applyFont="1" applyFill="1" applyBorder="1"/>
    <xf numFmtId="44" fontId="12" fillId="2" borderId="1" xfId="11" quotePrefix="1" applyFont="1" applyFill="1" applyBorder="1" applyAlignment="1">
      <alignment wrapText="1"/>
    </xf>
    <xf numFmtId="170" fontId="12" fillId="2" borderId="1" xfId="11" quotePrefix="1" applyNumberFormat="1" applyFont="1" applyFill="1" applyBorder="1" applyAlignment="1">
      <alignment wrapText="1"/>
    </xf>
    <xf numFmtId="170" fontId="12" fillId="2" borderId="1" xfId="11" applyNumberFormat="1" applyFont="1" applyFill="1" applyBorder="1" applyAlignment="1">
      <alignment wrapText="1"/>
    </xf>
    <xf numFmtId="3" fontId="12" fillId="0" borderId="1" xfId="10" applyNumberFormat="1" applyFont="1" applyBorder="1"/>
    <xf numFmtId="0" fontId="20" fillId="0" borderId="1" xfId="10" applyFont="1" applyBorder="1"/>
    <xf numFmtId="0" fontId="20" fillId="0" borderId="1" xfId="10" applyFont="1" applyBorder="1" applyAlignment="1">
      <alignment wrapText="1"/>
    </xf>
    <xf numFmtId="14" fontId="12" fillId="0" borderId="1" xfId="10" applyNumberFormat="1" applyFont="1" applyBorder="1"/>
    <xf numFmtId="0" fontId="17" fillId="0" borderId="1" xfId="10" applyFont="1" applyBorder="1"/>
    <xf numFmtId="0" fontId="17" fillId="0" borderId="1" xfId="10" applyFont="1" applyBorder="1" applyAlignment="1">
      <alignment wrapText="1"/>
    </xf>
    <xf numFmtId="3" fontId="17" fillId="0" borderId="1" xfId="10" applyNumberFormat="1" applyFont="1" applyBorder="1"/>
    <xf numFmtId="0" fontId="39" fillId="0" borderId="1" xfId="10" applyFont="1" applyBorder="1"/>
    <xf numFmtId="0" fontId="39" fillId="0" borderId="1" xfId="10" applyFont="1" applyBorder="1" applyAlignment="1">
      <alignment wrapText="1"/>
    </xf>
    <xf numFmtId="0" fontId="17" fillId="0" borderId="1" xfId="10" applyFont="1" applyBorder="1" applyAlignment="1">
      <alignment vertical="center" wrapText="1"/>
    </xf>
    <xf numFmtId="0" fontId="21" fillId="0" borderId="1" xfId="10" applyFont="1" applyBorder="1"/>
    <xf numFmtId="14" fontId="17" fillId="0" borderId="1" xfId="10" applyNumberFormat="1" applyFont="1" applyBorder="1"/>
    <xf numFmtId="0" fontId="21" fillId="0" borderId="0" xfId="10" applyFont="1"/>
    <xf numFmtId="0" fontId="22" fillId="0" borderId="0" xfId="10" applyFont="1"/>
    <xf numFmtId="0" fontId="40" fillId="0" borderId="0" xfId="10" applyFont="1" applyAlignment="1">
      <alignment vertical="center"/>
    </xf>
    <xf numFmtId="175" fontId="12" fillId="0" borderId="1" xfId="10" applyNumberFormat="1" applyFont="1" applyBorder="1" applyAlignment="1">
      <alignment vertical="center"/>
    </xf>
    <xf numFmtId="14" fontId="12" fillId="0" borderId="1" xfId="10" applyNumberFormat="1" applyFont="1" applyBorder="1" applyAlignment="1">
      <alignment vertical="center" wrapText="1"/>
    </xf>
    <xf numFmtId="14" fontId="12" fillId="0" borderId="1" xfId="10" applyNumberFormat="1" applyFont="1" applyBorder="1" applyAlignment="1">
      <alignment vertical="center"/>
    </xf>
    <xf numFmtId="0" fontId="41" fillId="0" borderId="1" xfId="13" applyBorder="1" applyAlignment="1">
      <alignment vertical="top" wrapText="1"/>
    </xf>
    <xf numFmtId="0" fontId="1" fillId="0" borderId="1" xfId="10" applyBorder="1" applyAlignment="1">
      <alignment vertical="center"/>
    </xf>
    <xf numFmtId="0" fontId="42" fillId="0" borderId="0" xfId="10" applyFont="1" applyAlignment="1">
      <alignment vertical="center"/>
    </xf>
    <xf numFmtId="0" fontId="43" fillId="0" borderId="1" xfId="13" applyFont="1" applyBorder="1" applyAlignment="1">
      <alignment vertical="top" wrapText="1"/>
    </xf>
    <xf numFmtId="0" fontId="40" fillId="0" borderId="3" xfId="10" applyFont="1" applyBorder="1" applyAlignment="1">
      <alignment vertical="center" wrapText="1"/>
    </xf>
    <xf numFmtId="0" fontId="42" fillId="0" borderId="0" xfId="10" applyFont="1" applyAlignment="1">
      <alignment vertical="center" wrapText="1"/>
    </xf>
    <xf numFmtId="0" fontId="16" fillId="0" borderId="1" xfId="10" applyFont="1" applyBorder="1" applyAlignment="1" applyProtection="1">
      <alignment wrapText="1"/>
      <protection locked="0"/>
    </xf>
    <xf numFmtId="172" fontId="12" fillId="0" borderId="1" xfId="10" applyNumberFormat="1" applyFont="1" applyBorder="1"/>
    <xf numFmtId="0" fontId="12" fillId="0" borderId="1" xfId="10" applyFont="1" applyBorder="1" applyAlignment="1">
      <alignment vertical="top"/>
    </xf>
    <xf numFmtId="0" fontId="20" fillId="0" borderId="1" xfId="10" applyFont="1" applyBorder="1" applyAlignment="1" applyProtection="1">
      <alignment wrapText="1"/>
      <protection locked="0"/>
    </xf>
    <xf numFmtId="0" fontId="12" fillId="0" borderId="1" xfId="10" applyFont="1" applyBorder="1" applyAlignment="1">
      <alignment vertical="top" wrapText="1"/>
    </xf>
    <xf numFmtId="165" fontId="12" fillId="0" borderId="1" xfId="10" applyNumberFormat="1" applyFont="1" applyBorder="1"/>
    <xf numFmtId="0" fontId="44" fillId="0" borderId="1" xfId="10" applyFont="1" applyBorder="1" applyAlignment="1">
      <alignment vertical="top" wrapText="1"/>
    </xf>
    <xf numFmtId="0" fontId="12" fillId="0" borderId="1" xfId="10" applyFont="1" applyBorder="1" applyAlignment="1">
      <alignment horizontal="center"/>
    </xf>
    <xf numFmtId="0" fontId="12" fillId="0" borderId="1" xfId="10" applyFont="1" applyBorder="1" applyAlignment="1">
      <alignment horizontal="center" vertical="top"/>
    </xf>
    <xf numFmtId="0" fontId="20" fillId="0" borderId="1" xfId="10" applyFont="1" applyBorder="1" applyAlignment="1">
      <alignment horizontal="left" vertical="top" wrapText="1" indent="1"/>
    </xf>
    <xf numFmtId="0" fontId="12" fillId="0" borderId="1" xfId="10" applyFont="1" applyBorder="1" applyAlignment="1" applyProtection="1">
      <alignment wrapText="1"/>
      <protection locked="0"/>
    </xf>
    <xf numFmtId="0" fontId="12" fillId="0" borderId="1" xfId="10" applyFont="1" applyBorder="1" applyAlignment="1">
      <alignment vertical="top" wrapText="1" shrinkToFit="1"/>
    </xf>
    <xf numFmtId="0" fontId="20" fillId="0" borderId="1" xfId="10" applyFont="1" applyBorder="1" applyAlignment="1">
      <alignment horizontal="center"/>
    </xf>
    <xf numFmtId="0" fontId="20" fillId="6" borderId="1" xfId="10" applyFont="1" applyFill="1" applyBorder="1" applyAlignment="1">
      <alignment horizontal="center" vertical="top" wrapText="1"/>
    </xf>
    <xf numFmtId="0" fontId="20" fillId="6" borderId="1" xfId="10" applyFont="1" applyFill="1" applyBorder="1" applyAlignment="1">
      <alignment horizontal="center" vertical="center" wrapText="1"/>
    </xf>
    <xf numFmtId="0" fontId="20" fillId="6" borderId="1" xfId="10" applyFont="1" applyFill="1" applyBorder="1" applyAlignment="1">
      <alignment vertical="top" wrapText="1"/>
    </xf>
    <xf numFmtId="0" fontId="20" fillId="6" borderId="1" xfId="14" applyFont="1" applyFill="1" applyBorder="1" applyAlignment="1">
      <alignment horizontal="center" vertical="top" wrapText="1"/>
    </xf>
    <xf numFmtId="0" fontId="7" fillId="0" borderId="1" xfId="0" applyFont="1" applyBorder="1" applyAlignment="1">
      <alignment horizontal="center" vertical="center"/>
    </xf>
    <xf numFmtId="44" fontId="12" fillId="0" borderId="4" xfId="7" applyFont="1" applyBorder="1" applyAlignment="1">
      <alignment horizontal="center" vertical="center"/>
    </xf>
    <xf numFmtId="44" fontId="12" fillId="0" borderId="5" xfId="7" applyFont="1" applyBorder="1" applyAlignment="1">
      <alignment horizontal="center" vertical="center"/>
    </xf>
    <xf numFmtId="44" fontId="12" fillId="0" borderId="6" xfId="7" applyFont="1" applyBorder="1" applyAlignment="1">
      <alignment horizontal="center" vertical="center"/>
    </xf>
    <xf numFmtId="0" fontId="12" fillId="0" borderId="15" xfId="10" applyFont="1" applyBorder="1" applyAlignment="1">
      <alignment horizontal="center" vertical="center" wrapText="1"/>
    </xf>
    <xf numFmtId="0" fontId="12" fillId="0" borderId="16" xfId="10" applyFont="1" applyBorder="1" applyAlignment="1">
      <alignment horizontal="center" vertical="center" wrapText="1"/>
    </xf>
    <xf numFmtId="0" fontId="12" fillId="0" borderId="11" xfId="10" applyFont="1" applyBorder="1" applyAlignment="1">
      <alignment horizontal="center" vertical="center" wrapText="1"/>
    </xf>
    <xf numFmtId="0" fontId="12" fillId="0" borderId="12" xfId="10" applyFont="1" applyBorder="1" applyAlignment="1">
      <alignment horizontal="center" vertical="center" wrapText="1"/>
    </xf>
    <xf numFmtId="0" fontId="12" fillId="0" borderId="2" xfId="10" applyFont="1" applyBorder="1" applyAlignment="1">
      <alignment horizontal="left" vertical="center" wrapText="1"/>
    </xf>
    <xf numFmtId="0" fontId="12" fillId="0" borderId="3" xfId="10" applyFont="1" applyBorder="1" applyAlignment="1">
      <alignment horizontal="left" vertical="center" wrapText="1"/>
    </xf>
    <xf numFmtId="0" fontId="12" fillId="0" borderId="4" xfId="10" applyFont="1" applyBorder="1" applyAlignment="1">
      <alignment horizontal="left" vertical="center" wrapText="1"/>
    </xf>
    <xf numFmtId="0" fontId="12" fillId="0" borderId="5" xfId="10" applyFont="1" applyBorder="1" applyAlignment="1">
      <alignment horizontal="left" vertical="center" wrapText="1"/>
    </xf>
    <xf numFmtId="0" fontId="12" fillId="0" borderId="6" xfId="10" applyFont="1" applyBorder="1" applyAlignment="1">
      <alignment horizontal="left" vertical="center" wrapText="1"/>
    </xf>
    <xf numFmtId="0" fontId="20" fillId="0" borderId="2" xfId="10" applyFont="1" applyBorder="1" applyAlignment="1">
      <alignment horizontal="center" vertical="center" wrapText="1"/>
    </xf>
    <xf numFmtId="0" fontId="20" fillId="0" borderId="3" xfId="10" applyFont="1" applyBorder="1" applyAlignment="1">
      <alignment horizontal="center" vertical="center" wrapText="1"/>
    </xf>
    <xf numFmtId="165" fontId="22" fillId="0" borderId="2" xfId="10" applyNumberFormat="1" applyFont="1" applyBorder="1" applyAlignment="1">
      <alignment horizontal="center" vertical="center" wrapText="1"/>
    </xf>
    <xf numFmtId="165" fontId="22" fillId="0" borderId="3" xfId="10" applyNumberFormat="1" applyFont="1" applyBorder="1" applyAlignment="1">
      <alignment horizontal="center" vertical="center" wrapText="1"/>
    </xf>
    <xf numFmtId="0" fontId="22" fillId="0" borderId="2" xfId="10" applyFont="1" applyBorder="1" applyAlignment="1">
      <alignment horizontal="center" vertical="center" wrapText="1"/>
    </xf>
    <xf numFmtId="0" fontId="22" fillId="0" borderId="3" xfId="10" applyFont="1" applyBorder="1" applyAlignment="1">
      <alignment horizontal="center" vertical="center" wrapText="1"/>
    </xf>
  </cellXfs>
  <cellStyles count="15">
    <cellStyle name="Comma 2" xfId="8" xr:uid="{348FAB83-DF73-4E53-87BC-AA117A977047}"/>
    <cellStyle name="Comma 3" xfId="9" xr:uid="{20BC8629-D3CB-4AC0-9105-62B4A90100E6}"/>
    <cellStyle name="Comma 3 2 2" xfId="4" xr:uid="{9B88EBD0-B624-ED44-8474-B6DC5419BE86}"/>
    <cellStyle name="Comma 3 2 3" xfId="3" xr:uid="{9EBDB049-C64C-2148-B770-59F1514D5AF1}"/>
    <cellStyle name="Currency 2" xfId="7" xr:uid="{6BD7F287-31E5-4808-A9CE-5B52D80E2A31}"/>
    <cellStyle name="Currency 3" xfId="11" xr:uid="{997EB51F-AFA7-4B9B-8AEE-CCF61B661780}"/>
    <cellStyle name="Hyperlink 2" xfId="6" xr:uid="{B669CA1D-6C71-417A-8218-90AF51298E83}"/>
    <cellStyle name="Normal" xfId="0" builtinId="0"/>
    <cellStyle name="Normal 2" xfId="5" xr:uid="{70C44995-B702-488C-B29D-9D3EEFC40E36}"/>
    <cellStyle name="Normal 2 2" xfId="13" xr:uid="{78DB1CE3-BF35-4815-850E-628888F86933}"/>
    <cellStyle name="Normal 2 3" xfId="14" xr:uid="{DAFA0DDF-C2EC-4587-8ED2-54F63A78A617}"/>
    <cellStyle name="Normal 2 5" xfId="1" xr:uid="{BB4E09DB-E5DD-9A4C-8E7F-22872D9BB58C}"/>
    <cellStyle name="Normal 3" xfId="2" xr:uid="{B58C7649-E785-BA49-81DF-2D549EBA4752}"/>
    <cellStyle name="Normal 4" xfId="10" xr:uid="{3EC38F9A-1C79-4880-AEFC-AD1082E71C86}"/>
    <cellStyle name="Normal 5" xfId="12" xr:uid="{415B2C62-2BD6-474C-B427-DF0DC5FAA763}"/>
  </cellStyles>
  <dxfs count="22">
    <dxf>
      <font>
        <strike val="0"/>
        <outline val="0"/>
        <shadow val="0"/>
        <u val="none"/>
        <vertAlign val="baseline"/>
        <color theme="1"/>
        <name val="Century Gothic"/>
        <family val="2"/>
        <scheme val="none"/>
      </font>
      <numFmt numFmtId="0" formatCode="General"/>
      <fill>
        <patternFill patternType="solid">
          <fgColor indexed="64"/>
          <bgColor theme="0"/>
        </patternFill>
      </fill>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strike val="0"/>
        <outline val="0"/>
        <shadow val="0"/>
        <u val="none"/>
        <vertAlign val="baseline"/>
        <color theme="1"/>
        <name val="Century Gothic"/>
        <family val="2"/>
        <scheme val="none"/>
      </font>
      <numFmt numFmtId="0" formatCode="General"/>
      <fill>
        <patternFill patternType="solid">
          <fgColor indexed="64"/>
          <bgColor theme="0"/>
        </patternFill>
      </fill>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strike val="0"/>
        <outline val="0"/>
        <shadow val="0"/>
        <u val="none"/>
        <vertAlign val="baseline"/>
        <color theme="1"/>
        <name val="Century Gothic"/>
        <family val="2"/>
        <scheme val="none"/>
      </font>
      <numFmt numFmtId="0" formatCode="General"/>
      <fill>
        <patternFill patternType="solid">
          <fgColor indexed="64"/>
          <bgColor theme="0"/>
        </patternFill>
      </fill>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strike val="0"/>
        <outline val="0"/>
        <shadow val="0"/>
        <u val="none"/>
        <vertAlign val="baseline"/>
        <color theme="1"/>
        <name val="Century Gothic"/>
        <family val="2"/>
        <scheme val="none"/>
      </font>
      <numFmt numFmtId="0" formatCode="General"/>
      <fill>
        <patternFill patternType="solid">
          <fgColor indexed="64"/>
          <bgColor theme="0"/>
        </patternFill>
      </fill>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strike val="0"/>
        <outline val="0"/>
        <shadow val="0"/>
        <u val="none"/>
        <vertAlign val="baseline"/>
        <color theme="1"/>
        <name val="Century Gothic"/>
        <family val="2"/>
        <scheme val="none"/>
      </font>
      <numFmt numFmtId="0" formatCode="General"/>
      <fill>
        <patternFill patternType="solid">
          <fgColor indexed="64"/>
          <bgColor theme="0"/>
        </patternFill>
      </fill>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strike val="0"/>
        <outline val="0"/>
        <shadow val="0"/>
        <u val="none"/>
        <vertAlign val="baseline"/>
        <color theme="1"/>
        <name val="Century Gothic"/>
        <family val="2"/>
        <scheme val="none"/>
      </font>
      <numFmt numFmtId="0" formatCode="General"/>
      <fill>
        <patternFill patternType="solid">
          <fgColor indexed="64"/>
          <bgColor theme="0"/>
        </patternFill>
      </fill>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strike val="0"/>
        <outline val="0"/>
        <shadow val="0"/>
        <u val="none"/>
        <vertAlign val="baseline"/>
        <color theme="1"/>
        <name val="Century Gothic"/>
        <family val="2"/>
        <scheme val="none"/>
      </font>
      <numFmt numFmtId="0" formatCode="General"/>
      <fill>
        <patternFill patternType="solid">
          <fgColor indexed="64"/>
          <bgColor theme="0"/>
        </patternFill>
      </fill>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strike val="0"/>
        <outline val="0"/>
        <shadow val="0"/>
        <u val="none"/>
        <vertAlign val="baseline"/>
        <color theme="1"/>
        <name val="Century Gothic"/>
        <family val="2"/>
        <scheme val="none"/>
      </font>
      <numFmt numFmtId="0" formatCode="General"/>
      <fill>
        <patternFill patternType="solid">
          <fgColor indexed="64"/>
          <bgColor theme="0"/>
        </patternFill>
      </fill>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strike val="0"/>
        <outline val="0"/>
        <shadow val="0"/>
        <u val="none"/>
        <vertAlign val="baseline"/>
        <color theme="1"/>
        <name val="Century Gothic"/>
        <family val="2"/>
        <scheme val="none"/>
      </font>
      <numFmt numFmtId="0" formatCode="General"/>
      <fill>
        <patternFill patternType="solid">
          <fgColor indexed="64"/>
          <bgColor theme="0"/>
        </patternFill>
      </fill>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strike val="0"/>
        <outline val="0"/>
        <shadow val="0"/>
        <u val="none"/>
        <vertAlign val="baseline"/>
        <color theme="1"/>
        <name val="Century Gothic"/>
        <family val="2"/>
        <scheme val="none"/>
      </font>
      <numFmt numFmtId="0" formatCode="General"/>
      <fill>
        <patternFill patternType="solid">
          <fgColor indexed="64"/>
          <bgColor theme="0"/>
        </patternFill>
      </fill>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strike val="0"/>
        <outline val="0"/>
        <shadow val="0"/>
        <u val="none"/>
        <vertAlign val="baseline"/>
        <color theme="1"/>
        <name val="Century Gothic"/>
        <family val="2"/>
        <scheme val="none"/>
      </font>
      <numFmt numFmtId="0" formatCode="General"/>
      <fill>
        <patternFill patternType="solid">
          <fgColor indexed="64"/>
          <bgColor theme="0"/>
        </patternFill>
      </fill>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strike val="0"/>
        <outline val="0"/>
        <shadow val="0"/>
        <u val="none"/>
        <vertAlign val="baseline"/>
        <color theme="1"/>
        <name val="Century Gothic"/>
        <family val="2"/>
        <scheme val="none"/>
      </font>
      <numFmt numFmtId="0" formatCode="General"/>
      <fill>
        <patternFill patternType="solid">
          <fgColor indexed="64"/>
          <bgColor theme="0"/>
        </patternFill>
      </fill>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strike val="0"/>
        <outline val="0"/>
        <shadow val="0"/>
        <u val="none"/>
        <vertAlign val="baseline"/>
        <color theme="1"/>
        <name val="Century Gothic"/>
        <family val="2"/>
        <scheme val="none"/>
      </font>
      <numFmt numFmtId="0" formatCode="General"/>
      <fill>
        <patternFill patternType="solid">
          <fgColor indexed="64"/>
          <bgColor theme="0"/>
        </patternFill>
      </fill>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strike val="0"/>
        <outline val="0"/>
        <shadow val="0"/>
        <u val="none"/>
        <vertAlign val="baseline"/>
        <color theme="1"/>
        <name val="Century Gothic"/>
        <family val="2"/>
        <scheme val="none"/>
      </font>
      <numFmt numFmtId="170" formatCode="_-[$R-1C09]* #,##0.00_-;\-[$R-1C09]* #,##0.00_-;_-[$R-1C09]* &quot;-&quot;??_-;_-@_-"/>
      <fill>
        <patternFill patternType="solid">
          <fgColor indexed="64"/>
          <bgColor theme="0"/>
        </patternFill>
      </fill>
      <border diagonalUp="0" diagonalDown="0">
        <left style="thin">
          <color auto="1"/>
        </left>
        <right style="thin">
          <color auto="1"/>
        </right>
        <top style="thin">
          <color auto="1"/>
        </top>
        <bottom style="thin">
          <color auto="1"/>
        </bottom>
        <vertical style="thin">
          <color auto="1"/>
        </vertical>
        <horizontal style="thin">
          <color auto="1"/>
        </horizontal>
      </border>
    </dxf>
    <dxf>
      <font>
        <strike val="0"/>
        <outline val="0"/>
        <shadow val="0"/>
        <u val="none"/>
        <vertAlign val="baseline"/>
        <color theme="1"/>
        <name val="Century Gothic"/>
        <family val="2"/>
        <scheme val="none"/>
      </font>
      <numFmt numFmtId="0" formatCode="General"/>
      <fill>
        <patternFill patternType="solid">
          <fgColor indexed="64"/>
          <bgColor theme="0"/>
        </patternFill>
      </fill>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strike val="0"/>
        <outline val="0"/>
        <shadow val="0"/>
        <u val="none"/>
        <vertAlign val="baseline"/>
        <color theme="1"/>
        <name val="Century Gothic"/>
        <family val="2"/>
        <scheme val="none"/>
      </font>
      <numFmt numFmtId="0" formatCode="General"/>
      <fill>
        <patternFill patternType="solid">
          <fgColor indexed="64"/>
          <bgColor theme="0"/>
        </patternFill>
      </fill>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strike val="0"/>
        <outline val="0"/>
        <shadow val="0"/>
        <u val="none"/>
        <vertAlign val="baseline"/>
        <color theme="1"/>
        <name val="Century Gothic"/>
        <family val="2"/>
        <scheme val="none"/>
      </font>
      <numFmt numFmtId="0" formatCode="General"/>
      <fill>
        <patternFill patternType="solid">
          <fgColor indexed="64"/>
          <bgColor theme="0"/>
        </patternFill>
      </fill>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strike val="0"/>
        <outline val="0"/>
        <shadow val="0"/>
        <u val="none"/>
        <vertAlign val="baseline"/>
        <color theme="1"/>
        <name val="Century Gothic"/>
        <family val="2"/>
        <scheme val="none"/>
      </font>
      <numFmt numFmtId="0" formatCode="General"/>
      <fill>
        <patternFill patternType="solid">
          <fgColor indexed="64"/>
          <bgColor theme="0"/>
        </patternFill>
      </fill>
      <border diagonalUp="0" diagonalDown="0">
        <left style="thin">
          <color auto="1"/>
        </left>
        <right style="thin">
          <color auto="1"/>
        </right>
        <top style="thin">
          <color auto="1"/>
        </top>
        <bottom style="thin">
          <color auto="1"/>
        </bottom>
        <vertical style="thin">
          <color auto="1"/>
        </vertical>
        <horizontal style="thin">
          <color auto="1"/>
        </horizontal>
      </border>
    </dxf>
    <dxf>
      <font>
        <strike val="0"/>
        <outline val="0"/>
        <shadow val="0"/>
        <u val="none"/>
        <vertAlign val="baseline"/>
        <color theme="1"/>
        <name val="Century Gothic"/>
        <family val="2"/>
        <scheme val="none"/>
      </font>
      <numFmt numFmtId="0" formatCode="General"/>
      <fill>
        <patternFill patternType="solid">
          <fgColor indexed="64"/>
          <bgColor theme="0"/>
        </patternFill>
      </fill>
    </dxf>
    <dxf>
      <font>
        <strike val="0"/>
        <outline val="0"/>
        <shadow val="0"/>
        <u val="none"/>
        <vertAlign val="baseline"/>
        <color theme="1"/>
        <name val="Century Gothic"/>
        <family val="2"/>
        <scheme val="none"/>
      </font>
      <fill>
        <patternFill patternType="solid">
          <fgColor indexed="64"/>
          <bgColor theme="0"/>
        </patternFill>
      </fill>
    </dxf>
    <dxf>
      <font>
        <strike val="0"/>
        <outline val="0"/>
        <shadow val="0"/>
        <u val="none"/>
        <vertAlign val="baseline"/>
        <color theme="1"/>
        <name val="Century Gothic"/>
        <family val="2"/>
        <scheme val="none"/>
      </font>
      <fill>
        <patternFill patternType="solid">
          <fgColor indexed="64"/>
          <bgColor theme="0"/>
        </patternFill>
      </fill>
    </dxf>
    <dxf>
      <font>
        <strike val="0"/>
        <outline val="0"/>
        <shadow val="0"/>
        <u val="none"/>
        <vertAlign val="baseline"/>
        <sz val="11"/>
        <color auto="1"/>
        <name val="Century Gothic"/>
        <family val="2"/>
        <scheme val="none"/>
      </font>
      <fill>
        <patternFill patternType="solid">
          <fgColor indexed="64"/>
          <bgColor theme="3"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onnections" Target="connection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2.xml"/><Relationship Id="rId30" Type="http://schemas.openxmlformats.org/officeDocument/2006/relationships/styles" Target="styles.xml"/><Relationship Id="rId8" Type="http://schemas.openxmlformats.org/officeDocument/2006/relationships/worksheet" Target="worksheets/sheet8.xml"/></Relationships>
</file>

<file path=xl/externalLinks/_rels/externalLink1.xml.rels><?xml version="1.0" encoding="UTF-8" standalone="yes"?>
<Relationships xmlns="http://schemas.openxmlformats.org/package/2006/relationships"><Relationship Id="rId3" Type="http://schemas.openxmlformats.org/officeDocument/2006/relationships/externalLinkPath" Target="../../../../../58786139/Downloads/Cederberg_Municipality_Catalytic_Project_Spreadsheet_PPT_ALIGNED%20(1).xlsx" TargetMode="External"/><Relationship Id="rId2" Type="http://schemas.openxmlformats.org/officeDocument/2006/relationships/externalLinkPath" Target="file:///C:\Users\58786139\Downloads\Cederberg_Municipality_Catalytic_Project_Spreadsheet_PPT_ALIGNED%20(1).xlsx" TargetMode="External"/><Relationship Id="rId1" Type="http://schemas.openxmlformats.org/officeDocument/2006/relationships/externalLinkPath" Target="/Users/58786139/Downloads/Cederberg_Municipality_Catalytic_Project_Spreadsheet_PPT_ALIGNED%20(1).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58786139/Downloads/Prince_Albert_Catalytic_Project_Spreadsheet_Updated.xlsx" TargetMode="External"/><Relationship Id="rId1" Type="http://schemas.openxmlformats.org/officeDocument/2006/relationships/externalLinkPath" Target="/Users/58786139/Downloads/Prince_Albert_Catalytic_Project_Spreadsheet_Update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Catalytic Projects Tracker"/>
    </sheetNames>
    <sheetDataSet>
      <sheetData sheetId="0">
        <row r="2">
          <cell r="F2" t="str">
            <v>Elandskloof</v>
          </cell>
        </row>
        <row r="3">
          <cell r="F3" t="str">
            <v>Elandskloof</v>
          </cell>
        </row>
        <row r="4">
          <cell r="F4" t="str">
            <v>Citrusdal</v>
          </cell>
        </row>
        <row r="5">
          <cell r="F5" t="str">
            <v>Rural Areas</v>
          </cell>
        </row>
        <row r="7">
          <cell r="F7" t="str">
            <v>Citrusdal / Clanwilliam</v>
          </cell>
        </row>
        <row r="8">
          <cell r="F8" t="str">
            <v>Clanwilliam</v>
          </cell>
        </row>
        <row r="9">
          <cell r="F9" t="str">
            <v>Clanwilliam</v>
          </cell>
        </row>
        <row r="10">
          <cell r="F10" t="str">
            <v>Clanwilliam</v>
          </cell>
        </row>
        <row r="11">
          <cell r="F11" t="str">
            <v>Clanwilliam</v>
          </cell>
        </row>
        <row r="12">
          <cell r="F12" t="str">
            <v>Clanwilliam</v>
          </cell>
        </row>
        <row r="14">
          <cell r="F14" t="str">
            <v>Clanwilliam</v>
          </cell>
        </row>
        <row r="15">
          <cell r="F15" t="str">
            <v>All Towns</v>
          </cell>
        </row>
        <row r="16">
          <cell r="F16" t="str">
            <v>All Towns</v>
          </cell>
        </row>
        <row r="18">
          <cell r="F18" t="str">
            <v>All Towns</v>
          </cell>
        </row>
        <row r="20">
          <cell r="F20" t="str">
            <v>All Towns</v>
          </cell>
        </row>
        <row r="21">
          <cell r="F21" t="str">
            <v>All Towns</v>
          </cell>
        </row>
        <row r="22">
          <cell r="F22" t="str">
            <v>All Towns</v>
          </cell>
        </row>
        <row r="23">
          <cell r="F23" t="str">
            <v>All Towns</v>
          </cell>
        </row>
        <row r="24">
          <cell r="F24" t="str">
            <v>All Towns</v>
          </cell>
        </row>
        <row r="25">
          <cell r="F25" t="str">
            <v>All Towns</v>
          </cell>
        </row>
        <row r="26">
          <cell r="F26" t="str">
            <v>Graafwater</v>
          </cell>
        </row>
        <row r="27">
          <cell r="F27" t="str">
            <v>Graafwater</v>
          </cell>
        </row>
        <row r="28">
          <cell r="F28" t="str">
            <v>Elands Bay</v>
          </cell>
        </row>
        <row r="30">
          <cell r="F30" t="str">
            <v>Elands Bay</v>
          </cell>
        </row>
        <row r="31">
          <cell r="F31" t="str">
            <v>Lamberts Bay</v>
          </cell>
        </row>
        <row r="32">
          <cell r="F32" t="str">
            <v>Lamberts Bay</v>
          </cell>
        </row>
        <row r="33">
          <cell r="F33" t="str">
            <v>Lamberts Bay</v>
          </cell>
        </row>
        <row r="34">
          <cell r="F34" t="str">
            <v>Rural Areas</v>
          </cell>
        </row>
        <row r="35">
          <cell r="F35" t="str">
            <v>Rural Areas</v>
          </cell>
        </row>
        <row r="36">
          <cell r="F36" t="str">
            <v>Rural Areas</v>
          </cell>
        </row>
        <row r="37">
          <cell r="F37" t="str">
            <v>Rural Areas</v>
          </cell>
        </row>
        <row r="38">
          <cell r="F38" t="str">
            <v>Lamberts Bay</v>
          </cell>
        </row>
        <row r="39">
          <cell r="F39" t="str">
            <v>Lamberts Bay</v>
          </cell>
        </row>
        <row r="40">
          <cell r="F40" t="str">
            <v>Citrusdal</v>
          </cell>
        </row>
        <row r="41">
          <cell r="F41" t="str">
            <v>Paleisheuwel</v>
          </cell>
        </row>
        <row r="42">
          <cell r="F42" t="str">
            <v>Clanwilliam</v>
          </cell>
        </row>
        <row r="43">
          <cell r="F43" t="str">
            <v>Clanwilliam</v>
          </cell>
        </row>
        <row r="44">
          <cell r="F44" t="str">
            <v>Elands Bay</v>
          </cell>
        </row>
        <row r="45">
          <cell r="F45" t="str">
            <v>Graafwater</v>
          </cell>
        </row>
        <row r="46">
          <cell r="F46" t="str">
            <v>Wupperthal</v>
          </cell>
        </row>
        <row r="47">
          <cell r="F47" t="str">
            <v>Wupperthal</v>
          </cell>
        </row>
        <row r="48">
          <cell r="F48" t="str">
            <v>Lamberts Bay</v>
          </cell>
        </row>
        <row r="49">
          <cell r="F49" t="str">
            <v>Elands Bay</v>
          </cell>
        </row>
        <row r="50">
          <cell r="F50" t="str">
            <v>Graafwater</v>
          </cell>
        </row>
        <row r="51">
          <cell r="F51" t="str">
            <v>All Towns</v>
          </cell>
        </row>
        <row r="52">
          <cell r="F52" t="str">
            <v>Citrusdal</v>
          </cell>
        </row>
        <row r="53">
          <cell r="F53" t="str">
            <v>Paleisheuwel/Leipoldtville</v>
          </cell>
        </row>
        <row r="54">
          <cell r="F54" t="str">
            <v>Leipoldtville</v>
          </cell>
        </row>
        <row r="55">
          <cell r="F55" t="str">
            <v>Elandskloof</v>
          </cell>
        </row>
        <row r="56">
          <cell r="F56" t="str">
            <v>Elandskloof</v>
          </cell>
        </row>
        <row r="57">
          <cell r="F57" t="str">
            <v>Elands Bay</v>
          </cell>
        </row>
        <row r="58">
          <cell r="F58" t="str">
            <v>Clanwilliam</v>
          </cell>
        </row>
        <row r="59">
          <cell r="F59" t="str">
            <v>Citrusdal</v>
          </cell>
        </row>
        <row r="60">
          <cell r="F60" t="str">
            <v>Lamberts Bay</v>
          </cell>
        </row>
        <row r="61">
          <cell r="F61" t="str">
            <v>Elands Bay</v>
          </cell>
        </row>
        <row r="62">
          <cell r="F62" t="str">
            <v>Graafwater</v>
          </cell>
        </row>
        <row r="63">
          <cell r="F63" t="str">
            <v>Clanwilliam</v>
          </cell>
        </row>
        <row r="65">
          <cell r="F65" t="str">
            <v>All Towns</v>
          </cell>
        </row>
        <row r="66">
          <cell r="F66" t="str">
            <v>Elands Bay</v>
          </cell>
        </row>
        <row r="67">
          <cell r="F67" t="str">
            <v>All Towns</v>
          </cell>
        </row>
        <row r="70">
          <cell r="F70" t="str">
            <v>All Towns</v>
          </cell>
        </row>
        <row r="71">
          <cell r="F71" t="str">
            <v>Citrusdal</v>
          </cell>
        </row>
        <row r="72">
          <cell r="F72" t="str">
            <v>All Towns</v>
          </cell>
        </row>
        <row r="73">
          <cell r="F73" t="str">
            <v>Clanwilliam</v>
          </cell>
        </row>
        <row r="75">
          <cell r="F75" t="str">
            <v>All Towns</v>
          </cell>
        </row>
        <row r="79">
          <cell r="F79" t="str">
            <v>All Towns</v>
          </cell>
        </row>
        <row r="80">
          <cell r="F80" t="str">
            <v>Clanwilliam</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JDMA Tracker"/>
    </sheetNames>
    <sheetDataSet>
      <sheetData sheetId="0">
        <row r="3">
          <cell r="D3" t="str">
            <v>Confirm funding pathway for Raw Water Dam construction, based on completed feasibility.</v>
          </cell>
        </row>
        <row r="4">
          <cell r="D4" t="str">
            <v>Develop septic-to-waterborne conversion strategy for priority neighborhoods</v>
          </cell>
        </row>
        <row r="5">
          <cell r="D5" t="str">
            <v>Prepare electrical network upgrade plan and identify priority feeder/substation interventions</v>
          </cell>
        </row>
        <row r="6">
          <cell r="D6" t="str">
            <v>Initiate Solar PV / Energy Resilience feasibility in partnership with Laingsburg.</v>
          </cell>
        </row>
        <row r="7">
          <cell r="D7" t="str">
            <v>Engage CKDM &amp; DLG on regional landfill &amp; yellow fleet shared service model.</v>
          </cell>
        </row>
        <row r="8">
          <cell r="D8" t="str">
            <v>Review and update development charges &amp; capital contribution policy to support housing pipeline</v>
          </cell>
        </row>
      </sheetData>
    </sheetDataSet>
  </externalBook>
</externalLink>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1" connectionId="2" xr16:uid="{655F9205-EF3F-45E1-89C1-DC60F3D7E332}" autoFormatId="16" applyNumberFormats="0" applyBorderFormats="0" applyFontFormats="0" applyPatternFormats="0" applyAlignmentFormats="0" applyWidthHeightFormats="0">
  <queryTableRefresh nextId="30">
    <queryTableFields count="20">
      <queryTableField id="1" name="No" tableColumnId="1"/>
      <queryTableField id="2" name="Municipality" tableColumnId="2"/>
      <queryTableField id="3" name="District" tableColumnId="3"/>
      <queryTableField id="4" name="Project Name" tableColumnId="4"/>
      <queryTableField id="5" name="Sector" tableColumnId="5"/>
      <queryTableField id="6" name="Location / Area" tableColumnId="6"/>
      <queryTableField id="7" name="Estimated Total Cost (R)" tableColumnId="7"/>
      <queryTableField id="8" name="Funding Source" tableColumnId="8"/>
      <queryTableField id="9" name="Document Source" tableColumnId="9"/>
      <queryTableField id="10" name="Readiness Stage" tableColumnId="10"/>
      <queryTableField id="11" name="Status / Progress" tableColumnId="11"/>
      <queryTableField id="12" name="Key Blockages / Constraints" tableColumnId="12"/>
      <queryTableField id="13" name="Priority" tableColumnId="13"/>
      <queryTableField id="14" name="Support Required ( Sector Depts / SIDAFF)" tableColumnId="14"/>
      <queryTableField id="15" name="Responsible Municipal Department" tableColumnId="15"/>
      <queryTableField id="16" name="Responsible Municipal Official" tableColumnId="16"/>
      <queryTableField id="17" name="Target Start Date" tableColumnId="17"/>
      <queryTableField id="18" name="Target Completion Date" tableColumnId="18"/>
      <queryTableField id="19" name="Comments / Notes" tableColumnId="19"/>
      <queryTableField id="20" name="DLG Assitance Required" tableColumnId="20"/>
    </queryTableFields>
    <queryTableDeletedFields count="9">
      <deletedField name="Last Update Date"/>
      <deletedField name="Column1"/>
      <deletedField name="_1"/>
      <deletedField name="_2"/>
      <deletedField name="_3"/>
      <deletedField name="_4"/>
      <deletedField name="_5"/>
      <deletedField name="_6"/>
      <deletedField name="_7"/>
    </queryTableDeleted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A8C5A4F-A765-407A-B556-A0D317B427B9}" name="Matzikama_Catalytic_Projects" displayName="Matzikama_Catalytic_Projects" ref="A1:T23" tableType="queryTable" totalsRowShown="0" headerRowDxfId="21" dataDxfId="20">
  <autoFilter ref="A1:T23" xr:uid="{988AB9E5-8DF0-46C9-9C8C-FB7CD665E921}"/>
  <tableColumns count="20">
    <tableColumn id="1" xr3:uid="{54702121-B963-42B2-81CF-E4322D4C8809}" uniqueName="1" name="No" queryTableFieldId="1" dataDxfId="19"/>
    <tableColumn id="2" xr3:uid="{AD393A8F-9859-47B6-8629-B920E68A4DCF}" uniqueName="2" name="Municipality" queryTableFieldId="2" dataDxfId="18"/>
    <tableColumn id="3" xr3:uid="{93BD89C3-D256-4CC4-817B-F5661A2739A4}" uniqueName="3" name="District" queryTableFieldId="3" dataDxfId="17"/>
    <tableColumn id="4" xr3:uid="{4DCEFA6A-2C9D-4FC5-AD46-34295310BB35}" uniqueName="4" name="Project Name" queryTableFieldId="4" dataDxfId="16"/>
    <tableColumn id="5" xr3:uid="{4EA3993B-6803-4F61-824D-CAEC86340BC3}" uniqueName="5" name="Sector" queryTableFieldId="5" dataDxfId="15"/>
    <tableColumn id="6" xr3:uid="{5BEF234B-8D0A-4859-BA38-FB8576E8C708}" uniqueName="6" name="Location / Area" queryTableFieldId="6" dataDxfId="14"/>
    <tableColumn id="7" xr3:uid="{E846601E-8786-4E93-A694-6B40842D58B3}" uniqueName="7" name="Estimated Total Cost (R)" queryTableFieldId="7" dataDxfId="13"/>
    <tableColumn id="8" xr3:uid="{91FAEFEF-B61E-4FB8-BBE8-20408946132D}" uniqueName="8" name="Funding Source" queryTableFieldId="8" dataDxfId="12"/>
    <tableColumn id="9" xr3:uid="{36E06E10-A8C8-4A7A-ADB9-87E6DE75E544}" uniqueName="9" name="Document Source" queryTableFieldId="9" dataDxfId="11"/>
    <tableColumn id="10" xr3:uid="{25205822-454B-4052-887E-16A1723BBAB5}" uniqueName="10" name="Readiness Stage" queryTableFieldId="10" dataDxfId="10"/>
    <tableColumn id="11" xr3:uid="{B707AB28-F717-41BF-83D6-992B1D2FFEA1}" uniqueName="11" name="Status / Progress" queryTableFieldId="11" dataDxfId="9"/>
    <tableColumn id="12" xr3:uid="{0D16F601-C2F9-4897-A85E-B3BEAAF1F85C}" uniqueName="12" name="Key Blockages / Constraints" queryTableFieldId="12" dataDxfId="8"/>
    <tableColumn id="13" xr3:uid="{38C7B42A-0BA0-46CF-8989-4348E89D441F}" uniqueName="13" name="Priority" queryTableFieldId="13" dataDxfId="7"/>
    <tableColumn id="14" xr3:uid="{3F0BB777-318C-43D8-9141-C29F748C7C5E}" uniqueName="14" name="Support Required ( Sector Depts / SIDAFF)" queryTableFieldId="14" dataDxfId="6"/>
    <tableColumn id="15" xr3:uid="{BEEB06AC-5FF0-42C2-9F0C-E6E93CDF959E}" uniqueName="15" name="Responsible Municipal Department" queryTableFieldId="15" dataDxfId="5"/>
    <tableColumn id="16" xr3:uid="{50FCD5D0-4431-48DC-8413-B0D5F5206364}" uniqueName="16" name="Responsible Municipal Official" queryTableFieldId="16" dataDxfId="4"/>
    <tableColumn id="17" xr3:uid="{BFAC2496-429F-4A51-A251-B105D534A551}" uniqueName="17" name="Target Start Date" queryTableFieldId="17" dataDxfId="3"/>
    <tableColumn id="18" xr3:uid="{0CA63BC9-B715-485A-BBFC-396EB5DB20FB}" uniqueName="18" name="Target Completion Date" queryTableFieldId="18" dataDxfId="2"/>
    <tableColumn id="19" xr3:uid="{94329E40-3B5D-43DC-A709-45FA655770B8}" uniqueName="19" name="Comments / Notes" queryTableFieldId="19" dataDxfId="1"/>
    <tableColumn id="20" xr3:uid="{DFCDA93F-D779-4EAA-AFED-CB0B8154E0F3}" uniqueName="20" name="DLG Assitance Required" queryTableFieldId="20" dataDxfId="0"/>
  </tableColumns>
  <tableStyleInfo name="TableStyleMedium7"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7.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0.xml.rels><?xml version="1.0" encoding="UTF-8" standalone="yes"?>
<Relationships xmlns="http://schemas.openxmlformats.org/package/2006/relationships"><Relationship Id="rId3" Type="http://schemas.openxmlformats.org/officeDocument/2006/relationships/hyperlink" Target="mailto:ashley@pamun.gov.za" TargetMode="External"/><Relationship Id="rId7" Type="http://schemas.openxmlformats.org/officeDocument/2006/relationships/hyperlink" Target="mailto:ashley@pamun.gov.za" TargetMode="External"/><Relationship Id="rId2" Type="http://schemas.openxmlformats.org/officeDocument/2006/relationships/hyperlink" Target="mailto:ashley@pamun.gov.za" TargetMode="External"/><Relationship Id="rId1" Type="http://schemas.openxmlformats.org/officeDocument/2006/relationships/hyperlink" Target="mailto:ashley@pamun.gov.za" TargetMode="External"/><Relationship Id="rId6" Type="http://schemas.openxmlformats.org/officeDocument/2006/relationships/hyperlink" Target="mailto:ashley@pamun.gov.za" TargetMode="External"/><Relationship Id="rId5" Type="http://schemas.openxmlformats.org/officeDocument/2006/relationships/hyperlink" Target="mailto:thembisile@paman.gov.za" TargetMode="External"/><Relationship Id="rId4" Type="http://schemas.openxmlformats.org/officeDocument/2006/relationships/hyperlink" Target="mailto:ashley@pamun.gov.za" TargetMode="External"/></Relationships>
</file>

<file path=xl/worksheets/_rels/sheet25.xml.rels><?xml version="1.0" encoding="UTF-8" standalone="yes"?>
<Relationships xmlns="http://schemas.openxmlformats.org/package/2006/relationships"><Relationship Id="rId2" Type="http://schemas.openxmlformats.org/officeDocument/2006/relationships/hyperlink" Target="mailto:manager@tulbaghhotel.co.za,%20Dated%2017%20March%202026" TargetMode="External"/><Relationship Id="rId1" Type="http://schemas.openxmlformats.org/officeDocument/2006/relationships/hyperlink" Target="mailto:gerrit4@jvanvuuren.co.za"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AB9F63-8039-CE45-9A8C-2A982CAB03D3}">
  <dimension ref="A1:J61"/>
  <sheetViews>
    <sheetView view="pageBreakPreview" zoomScaleNormal="60" workbookViewId="0">
      <pane ySplit="2" topLeftCell="A3" activePane="bottomLeft" state="frozen"/>
      <selection pane="bottomLeft" sqref="A1:J1"/>
    </sheetView>
  </sheetViews>
  <sheetFormatPr defaultColWidth="9" defaultRowHeight="13.2"/>
  <cols>
    <col min="1" max="1" width="24" style="1" customWidth="1"/>
    <col min="2" max="2" width="33.5546875" style="1" customWidth="1"/>
    <col min="3" max="3" width="30" style="1" customWidth="1"/>
    <col min="4" max="4" width="21.21875" style="1" customWidth="1"/>
    <col min="5" max="5" width="30.5546875" style="1" customWidth="1"/>
    <col min="6" max="7" width="23.5546875" style="1" customWidth="1"/>
    <col min="8" max="8" width="59" style="1" customWidth="1"/>
    <col min="9" max="9" width="110.44140625" style="1" customWidth="1"/>
    <col min="10" max="10" width="41" style="1" customWidth="1"/>
    <col min="11" max="16384" width="9" style="1"/>
  </cols>
  <sheetData>
    <row r="1" spans="1:10" ht="42" customHeight="1">
      <c r="A1" s="304" t="s">
        <v>0</v>
      </c>
      <c r="B1" s="304"/>
      <c r="C1" s="304"/>
      <c r="D1" s="304"/>
      <c r="E1" s="304"/>
      <c r="F1" s="304"/>
      <c r="G1" s="304"/>
      <c r="H1" s="304"/>
      <c r="I1" s="304"/>
      <c r="J1" s="304"/>
    </row>
    <row r="2" spans="1:10" ht="42" customHeight="1">
      <c r="A2" s="7" t="s">
        <v>1</v>
      </c>
      <c r="B2" s="7" t="s">
        <v>187</v>
      </c>
      <c r="C2" s="7" t="s">
        <v>188</v>
      </c>
      <c r="D2" s="8" t="s">
        <v>190</v>
      </c>
      <c r="E2" s="7" t="s">
        <v>2</v>
      </c>
      <c r="F2" s="9" t="s">
        <v>3</v>
      </c>
      <c r="G2" s="9" t="s">
        <v>189</v>
      </c>
      <c r="H2" s="7" t="s">
        <v>4</v>
      </c>
      <c r="I2" s="7" t="s">
        <v>5</v>
      </c>
      <c r="J2" s="7" t="s">
        <v>67</v>
      </c>
    </row>
    <row r="3" spans="1:10" ht="42" customHeight="1">
      <c r="A3" s="304" t="s">
        <v>6</v>
      </c>
      <c r="B3" s="304"/>
      <c r="C3" s="304"/>
      <c r="D3" s="304"/>
      <c r="E3" s="304"/>
      <c r="F3" s="304"/>
      <c r="G3" s="304"/>
      <c r="H3" s="304"/>
      <c r="I3" s="304"/>
      <c r="J3" s="304"/>
    </row>
    <row r="4" spans="1:10" ht="91.05" customHeight="1">
      <c r="A4" s="10" t="s">
        <v>7</v>
      </c>
      <c r="B4" s="10" t="s">
        <v>163</v>
      </c>
      <c r="C4" s="3" t="s">
        <v>174</v>
      </c>
      <c r="D4" s="10" t="s">
        <v>8</v>
      </c>
      <c r="E4" s="10" t="s">
        <v>9</v>
      </c>
      <c r="F4" s="10" t="s">
        <v>10</v>
      </c>
      <c r="G4" s="10"/>
      <c r="H4" s="3" t="s">
        <v>11</v>
      </c>
      <c r="I4" s="3" t="s">
        <v>12</v>
      </c>
      <c r="J4" s="3" t="s">
        <v>72</v>
      </c>
    </row>
    <row r="5" spans="1:10" ht="87" customHeight="1">
      <c r="A5" s="10" t="s">
        <v>13</v>
      </c>
      <c r="B5" s="10" t="s">
        <v>163</v>
      </c>
      <c r="C5" s="3" t="s">
        <v>174</v>
      </c>
      <c r="D5" s="10" t="s">
        <v>8</v>
      </c>
      <c r="E5" s="10" t="s">
        <v>9</v>
      </c>
      <c r="F5" s="10" t="s">
        <v>10</v>
      </c>
      <c r="G5" s="10"/>
      <c r="H5" s="3" t="s">
        <v>14</v>
      </c>
      <c r="I5" s="3" t="s">
        <v>117</v>
      </c>
      <c r="J5" s="3" t="s">
        <v>73</v>
      </c>
    </row>
    <row r="6" spans="1:10" ht="88.05" customHeight="1">
      <c r="A6" s="10" t="s">
        <v>15</v>
      </c>
      <c r="B6" s="10" t="s">
        <v>163</v>
      </c>
      <c r="C6" s="3" t="s">
        <v>174</v>
      </c>
      <c r="D6" s="10" t="s">
        <v>8</v>
      </c>
      <c r="E6" s="10" t="s">
        <v>9</v>
      </c>
      <c r="F6" s="10" t="s">
        <v>10</v>
      </c>
      <c r="G6" s="10"/>
      <c r="H6" s="3" t="s">
        <v>16</v>
      </c>
      <c r="I6" s="3" t="s">
        <v>17</v>
      </c>
      <c r="J6" s="3" t="s">
        <v>77</v>
      </c>
    </row>
    <row r="7" spans="1:10" ht="55.95" customHeight="1">
      <c r="A7" s="10" t="s">
        <v>18</v>
      </c>
      <c r="B7" s="10" t="s">
        <v>163</v>
      </c>
      <c r="C7" s="3" t="s">
        <v>174</v>
      </c>
      <c r="D7" s="10" t="s">
        <v>8</v>
      </c>
      <c r="E7" s="10" t="s">
        <v>44</v>
      </c>
      <c r="F7" s="10" t="s">
        <v>10</v>
      </c>
      <c r="G7" s="10"/>
      <c r="H7" s="3" t="s">
        <v>19</v>
      </c>
      <c r="I7" s="3" t="s">
        <v>116</v>
      </c>
      <c r="J7" s="3" t="s">
        <v>78</v>
      </c>
    </row>
    <row r="8" spans="1:10" ht="42" customHeight="1">
      <c r="A8" s="11" t="s">
        <v>20</v>
      </c>
      <c r="B8" s="11" t="s">
        <v>163</v>
      </c>
      <c r="C8" s="12" t="s">
        <v>174</v>
      </c>
      <c r="D8" s="11" t="s">
        <v>21</v>
      </c>
      <c r="E8" s="11" t="s">
        <v>9</v>
      </c>
      <c r="F8" s="12" t="s">
        <v>10</v>
      </c>
      <c r="G8" s="12"/>
      <c r="H8" s="12" t="s">
        <v>22</v>
      </c>
      <c r="I8" s="12" t="s">
        <v>23</v>
      </c>
      <c r="J8" s="12" t="s">
        <v>79</v>
      </c>
    </row>
    <row r="9" spans="1:10" ht="144" customHeight="1">
      <c r="A9" s="10" t="s">
        <v>24</v>
      </c>
      <c r="B9" s="10" t="s">
        <v>163</v>
      </c>
      <c r="C9" s="3" t="s">
        <v>174</v>
      </c>
      <c r="D9" s="3" t="s">
        <v>25</v>
      </c>
      <c r="E9" s="10" t="s">
        <v>26</v>
      </c>
      <c r="F9" s="10" t="s">
        <v>10</v>
      </c>
      <c r="G9" s="10"/>
      <c r="H9" s="3" t="s">
        <v>27</v>
      </c>
      <c r="I9" s="3" t="s">
        <v>115</v>
      </c>
      <c r="J9" s="3" t="s">
        <v>83</v>
      </c>
    </row>
    <row r="10" spans="1:10" ht="79.95" customHeight="1">
      <c r="A10" s="10" t="s">
        <v>28</v>
      </c>
      <c r="B10" s="10" t="s">
        <v>163</v>
      </c>
      <c r="C10" s="3" t="s">
        <v>174</v>
      </c>
      <c r="D10" s="3" t="s">
        <v>25</v>
      </c>
      <c r="E10" s="10" t="s">
        <v>26</v>
      </c>
      <c r="F10" s="10" t="s">
        <v>10</v>
      </c>
      <c r="G10" s="10"/>
      <c r="H10" s="3" t="s">
        <v>29</v>
      </c>
      <c r="I10" s="3" t="s">
        <v>114</v>
      </c>
      <c r="J10" s="3" t="s">
        <v>84</v>
      </c>
    </row>
    <row r="11" spans="1:10" ht="42" customHeight="1">
      <c r="A11" s="10" t="s">
        <v>30</v>
      </c>
      <c r="B11" s="10" t="s">
        <v>163</v>
      </c>
      <c r="C11" s="3" t="s">
        <v>174</v>
      </c>
      <c r="D11" s="10" t="s">
        <v>31</v>
      </c>
      <c r="E11" s="10" t="s">
        <v>9</v>
      </c>
      <c r="F11" s="3" t="s">
        <v>32</v>
      </c>
      <c r="G11" s="3"/>
      <c r="H11" s="3" t="s">
        <v>33</v>
      </c>
      <c r="I11" s="3" t="s">
        <v>34</v>
      </c>
      <c r="J11" s="3" t="s">
        <v>68</v>
      </c>
    </row>
    <row r="12" spans="1:10" ht="42" customHeight="1">
      <c r="A12" s="10">
        <v>9</v>
      </c>
      <c r="B12" s="10" t="s">
        <v>163</v>
      </c>
      <c r="C12" s="3" t="s">
        <v>174</v>
      </c>
      <c r="D12" s="10" t="s">
        <v>35</v>
      </c>
      <c r="E12" s="10" t="s">
        <v>9</v>
      </c>
      <c r="F12" s="10" t="s">
        <v>10</v>
      </c>
      <c r="G12" s="10"/>
      <c r="H12" s="3" t="s">
        <v>36</v>
      </c>
      <c r="I12" s="3" t="s">
        <v>23</v>
      </c>
      <c r="J12" s="3" t="s">
        <v>85</v>
      </c>
    </row>
    <row r="13" spans="1:10" ht="87" customHeight="1">
      <c r="A13" s="10">
        <v>10</v>
      </c>
      <c r="B13" s="3" t="s">
        <v>164</v>
      </c>
      <c r="C13" s="3" t="s">
        <v>174</v>
      </c>
      <c r="D13" s="3" t="s">
        <v>37</v>
      </c>
      <c r="E13" s="10" t="s">
        <v>38</v>
      </c>
      <c r="F13" s="3" t="s">
        <v>37</v>
      </c>
      <c r="G13" s="3"/>
      <c r="H13" s="3" t="s">
        <v>39</v>
      </c>
      <c r="I13" s="3" t="s">
        <v>40</v>
      </c>
      <c r="J13" s="3" t="s">
        <v>86</v>
      </c>
    </row>
    <row r="14" spans="1:10" ht="154.94999999999999" customHeight="1">
      <c r="A14" s="10">
        <v>11</v>
      </c>
      <c r="B14" s="3" t="s">
        <v>164</v>
      </c>
      <c r="C14" s="3" t="s">
        <v>174</v>
      </c>
      <c r="D14" s="3" t="s">
        <v>37</v>
      </c>
      <c r="E14" s="10" t="s">
        <v>38</v>
      </c>
      <c r="F14" s="3" t="s">
        <v>37</v>
      </c>
      <c r="G14" s="3"/>
      <c r="H14" s="3" t="s">
        <v>41</v>
      </c>
      <c r="I14" s="3" t="s">
        <v>228</v>
      </c>
      <c r="J14" s="3" t="s">
        <v>42</v>
      </c>
    </row>
    <row r="15" spans="1:10" ht="72" customHeight="1">
      <c r="A15" s="10">
        <v>12</v>
      </c>
      <c r="B15" s="12" t="s">
        <v>165</v>
      </c>
      <c r="C15" s="12" t="s">
        <v>174</v>
      </c>
      <c r="D15" s="12" t="s">
        <v>43</v>
      </c>
      <c r="E15" s="12" t="s">
        <v>44</v>
      </c>
      <c r="F15" s="12" t="s">
        <v>45</v>
      </c>
      <c r="G15" s="12"/>
      <c r="H15" s="12" t="s">
        <v>70</v>
      </c>
      <c r="I15" s="12" t="s">
        <v>46</v>
      </c>
      <c r="J15" s="12" t="s">
        <v>87</v>
      </c>
    </row>
    <row r="16" spans="1:10" ht="118.95" customHeight="1">
      <c r="A16" s="10">
        <v>13</v>
      </c>
      <c r="B16" s="3" t="s">
        <v>166</v>
      </c>
      <c r="C16" s="3" t="s">
        <v>175</v>
      </c>
      <c r="D16" s="3" t="s">
        <v>47</v>
      </c>
      <c r="E16" s="10" t="s">
        <v>9</v>
      </c>
      <c r="F16" s="3" t="s">
        <v>48</v>
      </c>
      <c r="G16" s="3"/>
      <c r="H16" s="3" t="s">
        <v>49</v>
      </c>
      <c r="I16" s="3" t="s">
        <v>113</v>
      </c>
      <c r="J16" s="3" t="s">
        <v>88</v>
      </c>
    </row>
    <row r="17" spans="1:10" ht="121.05" customHeight="1">
      <c r="A17" s="10">
        <v>14</v>
      </c>
      <c r="B17" s="3" t="s">
        <v>166</v>
      </c>
      <c r="C17" s="3" t="s">
        <v>175</v>
      </c>
      <c r="D17" s="3" t="s">
        <v>47</v>
      </c>
      <c r="E17" s="3" t="s">
        <v>69</v>
      </c>
      <c r="F17" s="3" t="s">
        <v>50</v>
      </c>
      <c r="G17" s="3"/>
      <c r="H17" s="3" t="s">
        <v>112</v>
      </c>
      <c r="I17" s="3" t="s">
        <v>111</v>
      </c>
      <c r="J17" s="3" t="s">
        <v>51</v>
      </c>
    </row>
    <row r="18" spans="1:10" ht="123" customHeight="1">
      <c r="A18" s="10">
        <v>15</v>
      </c>
      <c r="B18" s="3" t="s">
        <v>167</v>
      </c>
      <c r="C18" s="3" t="s">
        <v>174</v>
      </c>
      <c r="D18" s="3" t="s">
        <v>52</v>
      </c>
      <c r="E18" s="10" t="s">
        <v>53</v>
      </c>
      <c r="F18" s="3" t="s">
        <v>37</v>
      </c>
      <c r="G18" s="3"/>
      <c r="H18" s="3" t="s">
        <v>107</v>
      </c>
      <c r="I18" s="3" t="s">
        <v>126</v>
      </c>
      <c r="J18" s="3" t="s">
        <v>89</v>
      </c>
    </row>
    <row r="19" spans="1:10" ht="108" customHeight="1">
      <c r="A19" s="10">
        <v>16</v>
      </c>
      <c r="B19" s="3" t="s">
        <v>167</v>
      </c>
      <c r="C19" s="3" t="s">
        <v>174</v>
      </c>
      <c r="D19" s="3" t="s">
        <v>52</v>
      </c>
      <c r="E19" s="3" t="s">
        <v>44</v>
      </c>
      <c r="F19" s="3" t="s">
        <v>43</v>
      </c>
      <c r="G19" s="3"/>
      <c r="H19" s="2" t="s">
        <v>55</v>
      </c>
      <c r="I19" s="3" t="s">
        <v>56</v>
      </c>
      <c r="J19" s="3" t="s">
        <v>42</v>
      </c>
    </row>
    <row r="20" spans="1:10" ht="133.05000000000001" customHeight="1">
      <c r="A20" s="10">
        <v>17</v>
      </c>
      <c r="B20" s="3" t="s">
        <v>167</v>
      </c>
      <c r="C20" s="3" t="s">
        <v>174</v>
      </c>
      <c r="D20" s="3" t="s">
        <v>65</v>
      </c>
      <c r="E20" s="3" t="s">
        <v>54</v>
      </c>
      <c r="F20" s="3" t="s">
        <v>43</v>
      </c>
      <c r="G20" s="3"/>
      <c r="H20" s="3" t="s">
        <v>108</v>
      </c>
      <c r="I20" s="3" t="s">
        <v>127</v>
      </c>
      <c r="J20" s="13" t="s">
        <v>82</v>
      </c>
    </row>
    <row r="21" spans="1:10" ht="105" customHeight="1">
      <c r="A21" s="10">
        <v>18</v>
      </c>
      <c r="B21" s="3" t="s">
        <v>168</v>
      </c>
      <c r="C21" s="3" t="s">
        <v>174</v>
      </c>
      <c r="D21" s="3" t="s">
        <v>57</v>
      </c>
      <c r="E21" s="3" t="s">
        <v>26</v>
      </c>
      <c r="F21" s="3" t="s">
        <v>58</v>
      </c>
      <c r="G21" s="3"/>
      <c r="H21" s="3" t="s">
        <v>59</v>
      </c>
      <c r="I21" s="3" t="s">
        <v>60</v>
      </c>
      <c r="J21" s="3" t="s">
        <v>80</v>
      </c>
    </row>
    <row r="22" spans="1:10" ht="312" customHeight="1">
      <c r="A22" s="10">
        <v>19</v>
      </c>
      <c r="B22" s="3" t="s">
        <v>168</v>
      </c>
      <c r="C22" s="3" t="s">
        <v>174</v>
      </c>
      <c r="D22" s="3" t="s">
        <v>66</v>
      </c>
      <c r="E22" s="3" t="s">
        <v>54</v>
      </c>
      <c r="F22" s="3" t="s">
        <v>177</v>
      </c>
      <c r="G22" s="3"/>
      <c r="H22" s="4" t="s">
        <v>61</v>
      </c>
      <c r="I22" s="3" t="s">
        <v>124</v>
      </c>
      <c r="J22" s="3" t="s">
        <v>81</v>
      </c>
    </row>
    <row r="23" spans="1:10" ht="97.05" customHeight="1">
      <c r="A23" s="10">
        <v>20</v>
      </c>
      <c r="B23" s="3" t="s">
        <v>169</v>
      </c>
      <c r="C23" s="3" t="s">
        <v>174</v>
      </c>
      <c r="D23" s="3" t="s">
        <v>62</v>
      </c>
      <c r="E23" s="10" t="s">
        <v>9</v>
      </c>
      <c r="F23" s="3" t="s">
        <v>10</v>
      </c>
      <c r="G23" s="3"/>
      <c r="H23" s="4" t="s">
        <v>63</v>
      </c>
      <c r="I23" s="3" t="s">
        <v>110</v>
      </c>
      <c r="J23" s="3" t="s">
        <v>76</v>
      </c>
    </row>
    <row r="24" spans="1:10" ht="106.95" customHeight="1">
      <c r="A24" s="10">
        <v>21</v>
      </c>
      <c r="B24" s="3" t="s">
        <v>169</v>
      </c>
      <c r="C24" s="3" t="s">
        <v>174</v>
      </c>
      <c r="D24" s="3" t="s">
        <v>64</v>
      </c>
      <c r="E24" s="10" t="s">
        <v>9</v>
      </c>
      <c r="F24" s="3" t="s">
        <v>10</v>
      </c>
      <c r="G24" s="3"/>
      <c r="H24" s="3" t="s">
        <v>109</v>
      </c>
      <c r="I24" s="3" t="s">
        <v>123</v>
      </c>
      <c r="J24" s="12" t="s">
        <v>75</v>
      </c>
    </row>
    <row r="25" spans="1:10" ht="117" customHeight="1">
      <c r="A25" s="10">
        <v>22</v>
      </c>
      <c r="B25" s="10" t="s">
        <v>170</v>
      </c>
      <c r="C25" s="3" t="s">
        <v>174</v>
      </c>
      <c r="D25" s="3" t="s">
        <v>58</v>
      </c>
      <c r="E25" s="10" t="s">
        <v>44</v>
      </c>
      <c r="F25" s="3" t="s">
        <v>178</v>
      </c>
      <c r="G25" s="3"/>
      <c r="H25" s="3" t="s">
        <v>90</v>
      </c>
      <c r="I25" s="3" t="s">
        <v>71</v>
      </c>
      <c r="J25" s="12" t="s">
        <v>74</v>
      </c>
    </row>
    <row r="26" spans="1:10" ht="117" customHeight="1">
      <c r="A26" s="10">
        <v>23</v>
      </c>
      <c r="B26" s="3" t="s">
        <v>171</v>
      </c>
      <c r="C26" s="3" t="s">
        <v>174</v>
      </c>
      <c r="D26" s="3" t="s">
        <v>91</v>
      </c>
      <c r="E26" s="10" t="s">
        <v>9</v>
      </c>
      <c r="F26" s="3" t="s">
        <v>10</v>
      </c>
      <c r="G26" s="3"/>
      <c r="H26" s="3" t="s">
        <v>141</v>
      </c>
      <c r="I26" s="3" t="s">
        <v>122</v>
      </c>
      <c r="J26" s="12" t="s">
        <v>157</v>
      </c>
    </row>
    <row r="27" spans="1:10" ht="123" customHeight="1">
      <c r="A27" s="10">
        <v>24</v>
      </c>
      <c r="B27" s="3" t="s">
        <v>171</v>
      </c>
      <c r="C27" s="3" t="s">
        <v>174</v>
      </c>
      <c r="D27" s="3" t="s">
        <v>92</v>
      </c>
      <c r="E27" s="10" t="s">
        <v>9</v>
      </c>
      <c r="F27" s="3" t="s">
        <v>10</v>
      </c>
      <c r="G27" s="3"/>
      <c r="H27" s="3" t="s">
        <v>142</v>
      </c>
      <c r="I27" s="3" t="s">
        <v>96</v>
      </c>
      <c r="J27" s="12" t="s">
        <v>156</v>
      </c>
    </row>
    <row r="28" spans="1:10" ht="70.95" customHeight="1">
      <c r="A28" s="10">
        <v>25</v>
      </c>
      <c r="B28" s="10" t="s">
        <v>171</v>
      </c>
      <c r="C28" s="3" t="s">
        <v>174</v>
      </c>
      <c r="D28" s="3" t="s">
        <v>93</v>
      </c>
      <c r="E28" s="10" t="s">
        <v>9</v>
      </c>
      <c r="F28" s="3" t="s">
        <v>179</v>
      </c>
      <c r="G28" s="3"/>
      <c r="H28" s="3" t="s">
        <v>140</v>
      </c>
      <c r="I28" s="3" t="s">
        <v>121</v>
      </c>
      <c r="J28" s="12" t="s">
        <v>155</v>
      </c>
    </row>
    <row r="29" spans="1:10" ht="57" customHeight="1">
      <c r="A29" s="10">
        <v>26</v>
      </c>
      <c r="B29" s="10" t="s">
        <v>171</v>
      </c>
      <c r="C29" s="3" t="s">
        <v>174</v>
      </c>
      <c r="D29" s="3" t="s">
        <v>99</v>
      </c>
      <c r="E29" s="10" t="s">
        <v>9</v>
      </c>
      <c r="F29" s="3" t="s">
        <v>180</v>
      </c>
      <c r="G29" s="3"/>
      <c r="H29" s="3" t="s">
        <v>98</v>
      </c>
      <c r="I29" s="3" t="s">
        <v>104</v>
      </c>
      <c r="J29" s="12" t="s">
        <v>149</v>
      </c>
    </row>
    <row r="30" spans="1:10" ht="175.05" customHeight="1">
      <c r="A30" s="10">
        <v>27</v>
      </c>
      <c r="B30" s="10" t="s">
        <v>171</v>
      </c>
      <c r="C30" s="3" t="s">
        <v>174</v>
      </c>
      <c r="D30" s="3" t="s">
        <v>94</v>
      </c>
      <c r="E30" s="10" t="s">
        <v>9</v>
      </c>
      <c r="F30" s="3" t="s">
        <v>10</v>
      </c>
      <c r="G30" s="3"/>
      <c r="H30" s="3" t="s">
        <v>143</v>
      </c>
      <c r="I30" s="3" t="s">
        <v>120</v>
      </c>
      <c r="J30" s="12" t="s">
        <v>154</v>
      </c>
    </row>
    <row r="31" spans="1:10" ht="58.95" customHeight="1">
      <c r="A31" s="10">
        <v>28</v>
      </c>
      <c r="B31" s="3" t="s">
        <v>171</v>
      </c>
      <c r="C31" s="3" t="s">
        <v>174</v>
      </c>
      <c r="D31" s="20" t="s">
        <v>95</v>
      </c>
      <c r="E31" s="5" t="s">
        <v>9</v>
      </c>
      <c r="F31" s="20" t="s">
        <v>10</v>
      </c>
      <c r="G31" s="20"/>
      <c r="H31" s="3" t="s">
        <v>150</v>
      </c>
      <c r="I31" s="3" t="s">
        <v>125</v>
      </c>
      <c r="J31" s="12" t="s">
        <v>153</v>
      </c>
    </row>
    <row r="32" spans="1:10" ht="42" customHeight="1">
      <c r="A32" s="10">
        <v>29</v>
      </c>
      <c r="B32" s="3" t="s">
        <v>171</v>
      </c>
      <c r="C32" s="3" t="s">
        <v>174</v>
      </c>
      <c r="D32" s="20" t="s">
        <v>95</v>
      </c>
      <c r="E32" s="5" t="s">
        <v>9</v>
      </c>
      <c r="F32" s="20" t="s">
        <v>10</v>
      </c>
      <c r="G32" s="20"/>
      <c r="H32" s="3" t="s">
        <v>144</v>
      </c>
      <c r="I32" s="3" t="s">
        <v>97</v>
      </c>
      <c r="J32" s="12" t="s">
        <v>152</v>
      </c>
    </row>
    <row r="33" spans="1:10" ht="48" customHeight="1">
      <c r="A33" s="10">
        <v>30</v>
      </c>
      <c r="B33" s="10" t="s">
        <v>172</v>
      </c>
      <c r="C33" s="3" t="s">
        <v>174</v>
      </c>
      <c r="D33" s="20" t="s">
        <v>102</v>
      </c>
      <c r="E33" s="5" t="s">
        <v>9</v>
      </c>
      <c r="F33" s="20" t="s">
        <v>181</v>
      </c>
      <c r="G33" s="20"/>
      <c r="H33" s="3" t="s">
        <v>100</v>
      </c>
      <c r="I33" s="3" t="s">
        <v>100</v>
      </c>
      <c r="J33" s="12" t="s">
        <v>42</v>
      </c>
    </row>
    <row r="34" spans="1:10" ht="60" customHeight="1">
      <c r="A34" s="10">
        <v>31</v>
      </c>
      <c r="B34" s="10" t="s">
        <v>172</v>
      </c>
      <c r="C34" s="3" t="s">
        <v>174</v>
      </c>
      <c r="D34" s="20" t="s">
        <v>37</v>
      </c>
      <c r="E34" s="20" t="s">
        <v>192</v>
      </c>
      <c r="F34" s="20" t="s">
        <v>237</v>
      </c>
      <c r="G34" s="20"/>
      <c r="H34" s="3" t="s">
        <v>103</v>
      </c>
      <c r="I34" s="3" t="s">
        <v>105</v>
      </c>
      <c r="J34" s="12" t="s">
        <v>118</v>
      </c>
    </row>
    <row r="35" spans="1:10" ht="70.95" customHeight="1">
      <c r="A35" s="10">
        <v>32</v>
      </c>
      <c r="B35" s="10" t="s">
        <v>172</v>
      </c>
      <c r="C35" s="3" t="s">
        <v>174</v>
      </c>
      <c r="D35" s="20" t="s">
        <v>193</v>
      </c>
      <c r="E35" s="5" t="s">
        <v>38</v>
      </c>
      <c r="F35" s="20" t="s">
        <v>182</v>
      </c>
      <c r="G35" s="20"/>
      <c r="H35" s="3" t="s">
        <v>224</v>
      </c>
      <c r="I35" s="3" t="s">
        <v>106</v>
      </c>
      <c r="J35" s="3" t="s">
        <v>119</v>
      </c>
    </row>
    <row r="36" spans="1:10" ht="70.05" customHeight="1">
      <c r="A36" s="10">
        <v>33</v>
      </c>
      <c r="B36" s="10" t="s">
        <v>173</v>
      </c>
      <c r="C36" s="3" t="s">
        <v>174</v>
      </c>
      <c r="D36" s="20" t="s">
        <v>8</v>
      </c>
      <c r="E36" s="21" t="s">
        <v>137</v>
      </c>
      <c r="F36" s="20" t="s">
        <v>10</v>
      </c>
      <c r="G36" s="20"/>
      <c r="H36" s="3" t="s">
        <v>147</v>
      </c>
      <c r="I36" s="3" t="s">
        <v>146</v>
      </c>
      <c r="J36" s="3" t="s">
        <v>160</v>
      </c>
    </row>
    <row r="37" spans="1:10" ht="79.95" customHeight="1">
      <c r="A37" s="10">
        <v>34</v>
      </c>
      <c r="B37" s="10" t="s">
        <v>173</v>
      </c>
      <c r="C37" s="3" t="s">
        <v>174</v>
      </c>
      <c r="D37" s="20" t="s">
        <v>58</v>
      </c>
      <c r="E37" s="20" t="s">
        <v>138</v>
      </c>
      <c r="F37" s="20" t="s">
        <v>178</v>
      </c>
      <c r="G37" s="20"/>
      <c r="H37" s="3" t="s">
        <v>132</v>
      </c>
      <c r="I37" s="3" t="s">
        <v>133</v>
      </c>
      <c r="J37" s="3" t="s">
        <v>151</v>
      </c>
    </row>
    <row r="38" spans="1:10" ht="55.05" customHeight="1">
      <c r="A38" s="10">
        <v>35</v>
      </c>
      <c r="B38" s="10" t="s">
        <v>173</v>
      </c>
      <c r="C38" s="3" t="s">
        <v>174</v>
      </c>
      <c r="D38" s="20" t="s">
        <v>101</v>
      </c>
      <c r="E38" s="20" t="s">
        <v>9</v>
      </c>
      <c r="F38" s="20" t="s">
        <v>183</v>
      </c>
      <c r="G38" s="20"/>
      <c r="H38" s="3" t="s">
        <v>128</v>
      </c>
      <c r="I38" s="3" t="s">
        <v>148</v>
      </c>
      <c r="J38" s="3" t="s">
        <v>159</v>
      </c>
    </row>
    <row r="39" spans="1:10" ht="69" customHeight="1">
      <c r="A39" s="10">
        <v>36</v>
      </c>
      <c r="B39" s="10" t="s">
        <v>173</v>
      </c>
      <c r="C39" s="3" t="s">
        <v>174</v>
      </c>
      <c r="D39" s="20" t="s">
        <v>37</v>
      </c>
      <c r="E39" s="20" t="s">
        <v>26</v>
      </c>
      <c r="F39" s="20" t="s">
        <v>37</v>
      </c>
      <c r="G39" s="20"/>
      <c r="H39" s="17" t="s">
        <v>129</v>
      </c>
      <c r="I39" s="3" t="s">
        <v>134</v>
      </c>
      <c r="J39" s="3" t="s">
        <v>42</v>
      </c>
    </row>
    <row r="40" spans="1:10" ht="64.95" customHeight="1">
      <c r="A40" s="10">
        <v>37</v>
      </c>
      <c r="B40" s="10" t="s">
        <v>173</v>
      </c>
      <c r="C40" s="3" t="s">
        <v>174</v>
      </c>
      <c r="D40" s="20" t="s">
        <v>139</v>
      </c>
      <c r="E40" s="20" t="s">
        <v>242</v>
      </c>
      <c r="F40" s="20" t="s">
        <v>184</v>
      </c>
      <c r="G40" s="20"/>
      <c r="H40" s="17" t="s">
        <v>130</v>
      </c>
      <c r="I40" s="3" t="s">
        <v>162</v>
      </c>
      <c r="J40" s="3" t="s">
        <v>244</v>
      </c>
    </row>
    <row r="41" spans="1:10" ht="69" customHeight="1">
      <c r="A41" s="10">
        <v>38</v>
      </c>
      <c r="B41" s="10" t="s">
        <v>173</v>
      </c>
      <c r="C41" s="3" t="s">
        <v>174</v>
      </c>
      <c r="D41" s="20" t="s">
        <v>194</v>
      </c>
      <c r="E41" s="20" t="s">
        <v>9</v>
      </c>
      <c r="F41" s="20" t="s">
        <v>185</v>
      </c>
      <c r="G41" s="20"/>
      <c r="H41" s="17" t="s">
        <v>131</v>
      </c>
      <c r="I41" s="3" t="s">
        <v>161</v>
      </c>
      <c r="J41" s="3" t="s">
        <v>245</v>
      </c>
    </row>
    <row r="42" spans="1:10" ht="241.05" customHeight="1">
      <c r="A42" s="10">
        <v>39</v>
      </c>
      <c r="B42" s="3" t="s">
        <v>136</v>
      </c>
      <c r="C42" s="3" t="s">
        <v>176</v>
      </c>
      <c r="D42" s="20" t="s">
        <v>191</v>
      </c>
      <c r="E42" s="20" t="s">
        <v>26</v>
      </c>
      <c r="F42" s="20" t="s">
        <v>186</v>
      </c>
      <c r="G42" s="20"/>
      <c r="H42" s="3" t="s">
        <v>135</v>
      </c>
      <c r="I42" s="3" t="s">
        <v>145</v>
      </c>
      <c r="J42" s="12" t="s">
        <v>158</v>
      </c>
    </row>
    <row r="43" spans="1:10" ht="49.05" customHeight="1">
      <c r="A43" s="10">
        <v>40</v>
      </c>
      <c r="B43" s="3" t="s">
        <v>176</v>
      </c>
      <c r="C43" s="3" t="s">
        <v>176</v>
      </c>
      <c r="D43" s="20" t="s">
        <v>196</v>
      </c>
      <c r="E43" s="20" t="s">
        <v>9</v>
      </c>
      <c r="F43" s="20" t="s">
        <v>10</v>
      </c>
      <c r="G43" s="20"/>
      <c r="H43" s="3" t="s">
        <v>195</v>
      </c>
      <c r="I43" s="3" t="s">
        <v>220</v>
      </c>
      <c r="J43" s="12" t="s">
        <v>42</v>
      </c>
    </row>
    <row r="44" spans="1:10" ht="214.05" customHeight="1">
      <c r="A44" s="10">
        <v>41</v>
      </c>
      <c r="B44" s="3" t="s">
        <v>170</v>
      </c>
      <c r="C44" s="3" t="s">
        <v>198</v>
      </c>
      <c r="D44" s="20" t="s">
        <v>197</v>
      </c>
      <c r="E44" s="20" t="s">
        <v>9</v>
      </c>
      <c r="F44" s="20" t="s">
        <v>58</v>
      </c>
      <c r="G44" s="20"/>
      <c r="H44" s="24" t="s">
        <v>226</v>
      </c>
      <c r="I44" s="3" t="s">
        <v>227</v>
      </c>
      <c r="J44" s="14" t="s">
        <v>248</v>
      </c>
    </row>
    <row r="45" spans="1:10" ht="82.05" customHeight="1">
      <c r="A45" s="10">
        <v>42</v>
      </c>
      <c r="B45" s="3" t="s">
        <v>170</v>
      </c>
      <c r="C45" s="3" t="s">
        <v>198</v>
      </c>
      <c r="D45" s="20" t="s">
        <v>200</v>
      </c>
      <c r="E45" s="20" t="s">
        <v>9</v>
      </c>
      <c r="F45" s="20" t="s">
        <v>10</v>
      </c>
      <c r="G45" s="20"/>
      <c r="H45" s="17" t="s">
        <v>199</v>
      </c>
      <c r="I45" s="3" t="s">
        <v>219</v>
      </c>
      <c r="J45" s="12" t="s">
        <v>218</v>
      </c>
    </row>
    <row r="46" spans="1:10" ht="70.95" customHeight="1">
      <c r="A46" s="10">
        <v>43</v>
      </c>
      <c r="B46" s="3" t="s">
        <v>203</v>
      </c>
      <c r="C46" s="3" t="s">
        <v>176</v>
      </c>
      <c r="D46" s="20" t="s">
        <v>202</v>
      </c>
      <c r="E46" s="20" t="s">
        <v>26</v>
      </c>
      <c r="F46" s="20" t="s">
        <v>231</v>
      </c>
      <c r="G46" s="20"/>
      <c r="H46" s="10" t="s">
        <v>201</v>
      </c>
      <c r="I46" s="3" t="s">
        <v>241</v>
      </c>
      <c r="J46" s="12" t="s">
        <v>51</v>
      </c>
    </row>
    <row r="47" spans="1:10" ht="219" customHeight="1">
      <c r="A47" s="10">
        <v>44</v>
      </c>
      <c r="B47" s="3" t="s">
        <v>203</v>
      </c>
      <c r="C47" s="3" t="s">
        <v>176</v>
      </c>
      <c r="D47" s="20" t="s">
        <v>202</v>
      </c>
      <c r="E47" s="20" t="s">
        <v>209</v>
      </c>
      <c r="F47" s="20" t="s">
        <v>231</v>
      </c>
      <c r="G47" s="20"/>
      <c r="H47" s="22" t="s">
        <v>204</v>
      </c>
      <c r="I47" s="3" t="s">
        <v>221</v>
      </c>
      <c r="J47" s="16" t="s">
        <v>246</v>
      </c>
    </row>
    <row r="48" spans="1:10" ht="219" customHeight="1">
      <c r="A48" s="10">
        <v>45</v>
      </c>
      <c r="B48" s="3" t="s">
        <v>203</v>
      </c>
      <c r="C48" s="3" t="s">
        <v>176</v>
      </c>
      <c r="D48" s="20" t="s">
        <v>202</v>
      </c>
      <c r="E48" s="20" t="s">
        <v>26</v>
      </c>
      <c r="F48" s="20" t="s">
        <v>231</v>
      </c>
      <c r="G48" s="20"/>
      <c r="H48" s="3" t="s">
        <v>205</v>
      </c>
      <c r="I48" s="3" t="s">
        <v>222</v>
      </c>
      <c r="J48" s="12" t="s">
        <v>42</v>
      </c>
    </row>
    <row r="49" spans="1:10" ht="186" customHeight="1">
      <c r="A49" s="10">
        <v>46</v>
      </c>
      <c r="B49" s="3" t="s">
        <v>206</v>
      </c>
      <c r="C49" s="3" t="s">
        <v>198</v>
      </c>
      <c r="D49" s="3" t="s">
        <v>230</v>
      </c>
      <c r="E49" s="19" t="s">
        <v>225</v>
      </c>
      <c r="F49" s="3" t="s">
        <v>180</v>
      </c>
      <c r="G49" s="3" t="s">
        <v>232</v>
      </c>
      <c r="H49" s="3" t="s">
        <v>207</v>
      </c>
      <c r="I49" s="3" t="s">
        <v>240</v>
      </c>
      <c r="J49" s="18">
        <v>54500000</v>
      </c>
    </row>
    <row r="50" spans="1:10" ht="85.95" customHeight="1">
      <c r="A50" s="10">
        <v>47</v>
      </c>
      <c r="B50" s="3" t="s">
        <v>206</v>
      </c>
      <c r="C50" s="3" t="s">
        <v>198</v>
      </c>
      <c r="D50" s="3" t="s">
        <v>229</v>
      </c>
      <c r="E50" s="19" t="s">
        <v>225</v>
      </c>
      <c r="F50" s="3" t="s">
        <v>180</v>
      </c>
      <c r="G50" s="3"/>
      <c r="H50" s="23" t="s">
        <v>233</v>
      </c>
      <c r="I50" s="3" t="s">
        <v>234</v>
      </c>
      <c r="J50" s="14">
        <v>90000000</v>
      </c>
    </row>
    <row r="51" spans="1:10" ht="96" customHeight="1">
      <c r="A51" s="10">
        <v>48</v>
      </c>
      <c r="B51" s="3" t="s">
        <v>206</v>
      </c>
      <c r="C51" s="3" t="s">
        <v>198</v>
      </c>
      <c r="D51" s="3"/>
      <c r="E51" s="19" t="s">
        <v>225</v>
      </c>
      <c r="F51" s="3" t="s">
        <v>180</v>
      </c>
      <c r="G51" s="3"/>
      <c r="H51" s="23" t="s">
        <v>208</v>
      </c>
      <c r="I51" s="3" t="s">
        <v>208</v>
      </c>
      <c r="J51" s="14">
        <v>85000000</v>
      </c>
    </row>
    <row r="52" spans="1:10" ht="112.05" customHeight="1">
      <c r="A52" s="10">
        <v>49</v>
      </c>
      <c r="B52" s="3" t="s">
        <v>206</v>
      </c>
      <c r="C52" s="3" t="s">
        <v>198</v>
      </c>
      <c r="D52" s="3"/>
      <c r="E52" s="19" t="s">
        <v>225</v>
      </c>
      <c r="F52" s="3" t="s">
        <v>180</v>
      </c>
      <c r="G52" s="15"/>
      <c r="H52" s="23" t="s">
        <v>236</v>
      </c>
      <c r="I52" s="3" t="s">
        <v>235</v>
      </c>
      <c r="J52" s="14">
        <v>19700000</v>
      </c>
    </row>
    <row r="53" spans="1:10" ht="148.94999999999999" customHeight="1">
      <c r="A53" s="10">
        <v>50</v>
      </c>
      <c r="B53" s="3" t="s">
        <v>211</v>
      </c>
      <c r="C53" s="3" t="s">
        <v>198</v>
      </c>
      <c r="D53" s="3" t="s">
        <v>215</v>
      </c>
      <c r="E53" s="3" t="s">
        <v>212</v>
      </c>
      <c r="F53" s="3" t="s">
        <v>10</v>
      </c>
      <c r="G53" s="3"/>
      <c r="H53" s="23" t="s">
        <v>210</v>
      </c>
      <c r="I53" s="3" t="s">
        <v>223</v>
      </c>
      <c r="J53" s="14">
        <v>431560490</v>
      </c>
    </row>
    <row r="54" spans="1:10" ht="106.95" customHeight="1">
      <c r="A54" s="10">
        <v>51</v>
      </c>
      <c r="B54" s="3" t="s">
        <v>211</v>
      </c>
      <c r="C54" s="3" t="s">
        <v>198</v>
      </c>
      <c r="D54" s="3" t="s">
        <v>216</v>
      </c>
      <c r="E54" s="3" t="s">
        <v>9</v>
      </c>
      <c r="F54" s="3" t="s">
        <v>10</v>
      </c>
      <c r="G54" s="3"/>
      <c r="H54" s="23" t="s">
        <v>213</v>
      </c>
      <c r="I54" s="3" t="s">
        <v>238</v>
      </c>
      <c r="J54" s="14" t="s">
        <v>243</v>
      </c>
    </row>
    <row r="55" spans="1:10" ht="121.95" customHeight="1">
      <c r="A55" s="10">
        <v>52</v>
      </c>
      <c r="B55" s="3" t="s">
        <v>211</v>
      </c>
      <c r="C55" s="3" t="s">
        <v>198</v>
      </c>
      <c r="D55" s="3" t="s">
        <v>217</v>
      </c>
      <c r="E55" s="3" t="s">
        <v>212</v>
      </c>
      <c r="F55" s="3" t="s">
        <v>10</v>
      </c>
      <c r="G55" s="3"/>
      <c r="H55" s="23" t="s">
        <v>214</v>
      </c>
      <c r="I55" s="3" t="s">
        <v>239</v>
      </c>
      <c r="J55" s="12" t="s">
        <v>42</v>
      </c>
    </row>
    <row r="56" spans="1:10" ht="42" customHeight="1">
      <c r="A56" s="10"/>
      <c r="B56" s="10"/>
      <c r="C56" s="10"/>
      <c r="D56" s="3"/>
      <c r="E56" s="3"/>
      <c r="F56" s="3"/>
      <c r="G56" s="3"/>
      <c r="H56" s="20"/>
      <c r="I56" s="3"/>
      <c r="J56" s="12" t="s">
        <v>247</v>
      </c>
    </row>
    <row r="58" spans="1:10" ht="17.399999999999999">
      <c r="A58" s="5"/>
      <c r="B58" s="5"/>
      <c r="C58" s="5"/>
      <c r="D58" s="5"/>
      <c r="E58" s="5"/>
      <c r="F58" s="5"/>
      <c r="G58" s="5"/>
      <c r="H58" s="5"/>
      <c r="I58" s="5"/>
      <c r="J58" s="6"/>
    </row>
    <row r="61" spans="1:10" ht="43.05" customHeight="1"/>
  </sheetData>
  <mergeCells count="2">
    <mergeCell ref="A1:J1"/>
    <mergeCell ref="A3:J3"/>
  </mergeCells>
  <pageMargins left="1" right="1" top="1" bottom="1" header="0.5" footer="0.5"/>
  <pageSetup paperSize="8" scale="33" orientation="landscape" horizontalDpi="1200" verticalDpi="1200" r:id="rId1"/>
  <headerFooter>
    <oddHeader xml:space="preserve">&amp;L&amp;"Century Gothic,Bold"&amp;14
Western Cape Infrastructure Project Pipeline </oddHeader>
  </headerFooter>
  <rowBreaks count="1" manualBreakCount="1">
    <brk id="21" max="9"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06EEBF-2160-4949-BBBB-7052AC5C3F3B}">
  <dimension ref="A1:U14"/>
  <sheetViews>
    <sheetView workbookViewId="0">
      <selection activeCell="C5" sqref="C5"/>
    </sheetView>
  </sheetViews>
  <sheetFormatPr defaultColWidth="8.77734375" defaultRowHeight="14.4"/>
  <cols>
    <col min="1" max="1" width="8.77734375" style="148"/>
    <col min="2" max="2" width="21.5546875" style="148" customWidth="1"/>
    <col min="3" max="3" width="27.44140625" style="148" customWidth="1"/>
    <col min="4" max="4" width="33.5546875" style="148" customWidth="1"/>
    <col min="5" max="5" width="9.5546875" style="148" customWidth="1"/>
    <col min="6" max="6" width="9.77734375" style="148" customWidth="1"/>
    <col min="7" max="7" width="18.44140625" style="148" bestFit="1" customWidth="1"/>
    <col min="8" max="9" width="12.5546875" style="148" customWidth="1"/>
    <col min="10" max="10" width="20.44140625" style="148" customWidth="1"/>
    <col min="11" max="11" width="11.5546875" style="148" customWidth="1"/>
    <col min="12" max="13" width="9.5546875" style="148" customWidth="1"/>
    <col min="14" max="14" width="10.77734375" style="150" customWidth="1"/>
    <col min="15" max="15" width="12" style="148" customWidth="1"/>
    <col min="16" max="16" width="18.5546875" style="148" customWidth="1"/>
    <col min="17" max="17" width="15.44140625" style="148" bestFit="1" customWidth="1"/>
    <col min="18" max="16384" width="8.77734375" style="148"/>
  </cols>
  <sheetData>
    <row r="1" spans="1:21" s="153" customFormat="1" ht="69">
      <c r="A1" s="152" t="s">
        <v>249</v>
      </c>
      <c r="B1" s="152" t="s">
        <v>250</v>
      </c>
      <c r="C1" s="152" t="s">
        <v>251</v>
      </c>
      <c r="D1" s="152" t="s">
        <v>252</v>
      </c>
      <c r="E1" s="152" t="s">
        <v>2</v>
      </c>
      <c r="F1" s="152" t="s">
        <v>253</v>
      </c>
      <c r="G1" s="152" t="s">
        <v>254</v>
      </c>
      <c r="H1" s="152" t="s">
        <v>255</v>
      </c>
      <c r="I1" s="152" t="s">
        <v>256</v>
      </c>
      <c r="J1" s="152" t="s">
        <v>257</v>
      </c>
      <c r="K1" s="152" t="s">
        <v>258</v>
      </c>
      <c r="L1" s="152" t="s">
        <v>259</v>
      </c>
      <c r="M1" s="152" t="s">
        <v>260</v>
      </c>
      <c r="N1" s="136" t="s">
        <v>261</v>
      </c>
      <c r="O1" s="152" t="s">
        <v>262</v>
      </c>
      <c r="P1" s="152" t="s">
        <v>263</v>
      </c>
      <c r="Q1" s="152" t="s">
        <v>264</v>
      </c>
      <c r="R1" s="152" t="s">
        <v>265</v>
      </c>
      <c r="S1" s="152" t="s">
        <v>266</v>
      </c>
      <c r="T1" s="152" t="s">
        <v>358</v>
      </c>
      <c r="U1" s="152" t="s">
        <v>268</v>
      </c>
    </row>
    <row r="2" spans="1:21" s="153" customFormat="1" ht="69">
      <c r="A2" s="154">
        <v>1</v>
      </c>
      <c r="B2" s="154" t="s">
        <v>802</v>
      </c>
      <c r="C2" s="154" t="s">
        <v>521</v>
      </c>
      <c r="D2" s="154" t="s">
        <v>803</v>
      </c>
      <c r="E2" s="154" t="s">
        <v>379</v>
      </c>
      <c r="F2" s="154" t="s">
        <v>804</v>
      </c>
      <c r="G2" s="155">
        <v>600000000</v>
      </c>
      <c r="H2" s="154" t="s">
        <v>805</v>
      </c>
      <c r="I2" s="154"/>
      <c r="J2" s="154" t="s">
        <v>806</v>
      </c>
      <c r="K2" s="154" t="s">
        <v>396</v>
      </c>
      <c r="L2" s="154" t="s">
        <v>384</v>
      </c>
      <c r="M2" s="154" t="s">
        <v>373</v>
      </c>
      <c r="N2" s="154" t="s">
        <v>361</v>
      </c>
      <c r="O2" s="154" t="s">
        <v>807</v>
      </c>
      <c r="P2" s="154" t="s">
        <v>808</v>
      </c>
      <c r="Q2" s="154" t="s">
        <v>809</v>
      </c>
      <c r="R2" s="154" t="s">
        <v>732</v>
      </c>
      <c r="S2" s="154"/>
      <c r="T2" s="154" t="s">
        <v>384</v>
      </c>
      <c r="U2" s="156">
        <v>46113</v>
      </c>
    </row>
    <row r="3" spans="1:21" s="153" customFormat="1" ht="41.4">
      <c r="A3" s="154">
        <v>2</v>
      </c>
      <c r="B3" s="154" t="s">
        <v>802</v>
      </c>
      <c r="C3" s="154" t="s">
        <v>521</v>
      </c>
      <c r="D3" s="154" t="s">
        <v>810</v>
      </c>
      <c r="E3" s="154" t="s">
        <v>811</v>
      </c>
      <c r="F3" s="154" t="s">
        <v>804</v>
      </c>
      <c r="G3" s="155">
        <v>120000000</v>
      </c>
      <c r="H3" s="154" t="s">
        <v>812</v>
      </c>
      <c r="I3" s="154"/>
      <c r="J3" s="154" t="s">
        <v>813</v>
      </c>
      <c r="K3" s="154" t="s">
        <v>314</v>
      </c>
      <c r="L3" s="154" t="s">
        <v>384</v>
      </c>
      <c r="M3" s="154" t="s">
        <v>814</v>
      </c>
      <c r="N3" s="154" t="s">
        <v>815</v>
      </c>
      <c r="O3" s="154" t="s">
        <v>816</v>
      </c>
      <c r="P3" s="154" t="s">
        <v>817</v>
      </c>
      <c r="Q3" s="154" t="s">
        <v>730</v>
      </c>
      <c r="R3" s="154" t="s">
        <v>818</v>
      </c>
      <c r="S3" s="154"/>
      <c r="T3" s="154" t="s">
        <v>384</v>
      </c>
      <c r="U3" s="156">
        <v>46113</v>
      </c>
    </row>
    <row r="4" spans="1:21" s="153" customFormat="1" ht="55.2">
      <c r="A4" s="154">
        <v>3</v>
      </c>
      <c r="B4" s="154" t="s">
        <v>802</v>
      </c>
      <c r="C4" s="154" t="s">
        <v>521</v>
      </c>
      <c r="D4" s="154" t="s">
        <v>819</v>
      </c>
      <c r="E4" s="154" t="s">
        <v>820</v>
      </c>
      <c r="F4" s="154" t="s">
        <v>804</v>
      </c>
      <c r="G4" s="155">
        <v>250000000</v>
      </c>
      <c r="H4" s="154" t="s">
        <v>812</v>
      </c>
      <c r="I4" s="154"/>
      <c r="J4" s="154" t="s">
        <v>616</v>
      </c>
      <c r="K4" s="154" t="s">
        <v>314</v>
      </c>
      <c r="L4" s="154" t="s">
        <v>384</v>
      </c>
      <c r="M4" s="154" t="s">
        <v>476</v>
      </c>
      <c r="N4" s="154" t="s">
        <v>815</v>
      </c>
      <c r="O4" s="154" t="s">
        <v>821</v>
      </c>
      <c r="P4" s="154" t="s">
        <v>822</v>
      </c>
      <c r="Q4" s="154" t="s">
        <v>730</v>
      </c>
      <c r="R4" s="154" t="s">
        <v>818</v>
      </c>
      <c r="S4" s="154"/>
      <c r="T4" s="154" t="s">
        <v>384</v>
      </c>
      <c r="U4" s="156">
        <v>46113</v>
      </c>
    </row>
    <row r="5" spans="1:21" s="153" customFormat="1" ht="63" customHeight="1">
      <c r="A5" s="154">
        <v>4</v>
      </c>
      <c r="B5" s="154" t="s">
        <v>802</v>
      </c>
      <c r="C5" s="154" t="s">
        <v>521</v>
      </c>
      <c r="D5" s="154" t="s">
        <v>823</v>
      </c>
      <c r="E5" s="154" t="s">
        <v>811</v>
      </c>
      <c r="F5" s="154" t="s">
        <v>804</v>
      </c>
      <c r="G5" s="155">
        <v>300000000</v>
      </c>
      <c r="H5" s="154" t="s">
        <v>812</v>
      </c>
      <c r="I5" s="154"/>
      <c r="J5" s="154" t="s">
        <v>616</v>
      </c>
      <c r="K5" s="154" t="s">
        <v>314</v>
      </c>
      <c r="L5" s="154" t="s">
        <v>384</v>
      </c>
      <c r="M5" s="154" t="s">
        <v>814</v>
      </c>
      <c r="N5" s="154" t="s">
        <v>824</v>
      </c>
      <c r="O5" s="154" t="s">
        <v>714</v>
      </c>
      <c r="P5" s="154" t="s">
        <v>817</v>
      </c>
      <c r="Q5" s="154" t="s">
        <v>732</v>
      </c>
      <c r="R5" s="154" t="s">
        <v>825</v>
      </c>
      <c r="S5" s="154"/>
      <c r="T5" s="154" t="s">
        <v>384</v>
      </c>
      <c r="U5" s="156">
        <v>46113</v>
      </c>
    </row>
    <row r="6" spans="1:21" s="153" customFormat="1" ht="41.4">
      <c r="A6" s="154">
        <v>5</v>
      </c>
      <c r="B6" s="154" t="s">
        <v>802</v>
      </c>
      <c r="C6" s="154" t="s">
        <v>521</v>
      </c>
      <c r="D6" s="154" t="s">
        <v>826</v>
      </c>
      <c r="E6" s="154" t="s">
        <v>811</v>
      </c>
      <c r="F6" s="154" t="s">
        <v>804</v>
      </c>
      <c r="G6" s="155">
        <v>400000000</v>
      </c>
      <c r="H6" s="154" t="s">
        <v>812</v>
      </c>
      <c r="I6" s="154"/>
      <c r="J6" s="154" t="s">
        <v>616</v>
      </c>
      <c r="K6" s="154" t="s">
        <v>314</v>
      </c>
      <c r="L6" s="154" t="s">
        <v>384</v>
      </c>
      <c r="M6" s="154" t="s">
        <v>814</v>
      </c>
      <c r="N6" s="154" t="s">
        <v>824</v>
      </c>
      <c r="O6" s="154" t="s">
        <v>714</v>
      </c>
      <c r="P6" s="154" t="s">
        <v>817</v>
      </c>
      <c r="Q6" s="154" t="s">
        <v>730</v>
      </c>
      <c r="R6" s="154" t="s">
        <v>790</v>
      </c>
      <c r="S6" s="154"/>
      <c r="T6" s="154" t="s">
        <v>384</v>
      </c>
      <c r="U6" s="156">
        <v>46113</v>
      </c>
    </row>
    <row r="7" spans="1:21" s="153" customFormat="1" ht="41.4">
      <c r="A7" s="154">
        <v>6</v>
      </c>
      <c r="B7" s="154" t="s">
        <v>802</v>
      </c>
      <c r="C7" s="154" t="s">
        <v>521</v>
      </c>
      <c r="D7" s="154" t="s">
        <v>827</v>
      </c>
      <c r="E7" s="154" t="s">
        <v>811</v>
      </c>
      <c r="F7" s="154" t="s">
        <v>804</v>
      </c>
      <c r="G7" s="155">
        <v>240000000</v>
      </c>
      <c r="H7" s="154" t="s">
        <v>812</v>
      </c>
      <c r="I7" s="154"/>
      <c r="J7" s="154" t="s">
        <v>616</v>
      </c>
      <c r="K7" s="154" t="s">
        <v>314</v>
      </c>
      <c r="L7" s="154" t="s">
        <v>384</v>
      </c>
      <c r="M7" s="154" t="s">
        <v>814</v>
      </c>
      <c r="N7" s="154" t="s">
        <v>824</v>
      </c>
      <c r="O7" s="154" t="s">
        <v>714</v>
      </c>
      <c r="P7" s="154" t="s">
        <v>817</v>
      </c>
      <c r="Q7" s="154" t="s">
        <v>732</v>
      </c>
      <c r="R7" s="154" t="s">
        <v>818</v>
      </c>
      <c r="S7" s="154"/>
      <c r="T7" s="154" t="s">
        <v>384</v>
      </c>
      <c r="U7" s="156">
        <v>46113</v>
      </c>
    </row>
    <row r="8" spans="1:21" s="153" customFormat="1" ht="42.45" customHeight="1">
      <c r="A8" s="154">
        <v>7</v>
      </c>
      <c r="B8" s="154" t="s">
        <v>802</v>
      </c>
      <c r="C8" s="154" t="s">
        <v>521</v>
      </c>
      <c r="D8" s="154" t="s">
        <v>828</v>
      </c>
      <c r="E8" s="154" t="s">
        <v>379</v>
      </c>
      <c r="F8" s="154" t="s">
        <v>804</v>
      </c>
      <c r="G8" s="155">
        <v>150000000</v>
      </c>
      <c r="H8" s="154" t="s">
        <v>812</v>
      </c>
      <c r="I8" s="154"/>
      <c r="J8" s="154" t="s">
        <v>616</v>
      </c>
      <c r="K8" s="154" t="s">
        <v>314</v>
      </c>
      <c r="L8" s="154" t="s">
        <v>384</v>
      </c>
      <c r="M8" s="154" t="s">
        <v>814</v>
      </c>
      <c r="N8" s="154" t="s">
        <v>361</v>
      </c>
      <c r="O8" s="154" t="s">
        <v>829</v>
      </c>
      <c r="P8" s="154" t="s">
        <v>808</v>
      </c>
      <c r="Q8" s="154" t="s">
        <v>732</v>
      </c>
      <c r="R8" s="154" t="s">
        <v>830</v>
      </c>
      <c r="S8" s="154"/>
      <c r="T8" s="154" t="s">
        <v>384</v>
      </c>
      <c r="U8" s="156">
        <v>46113</v>
      </c>
    </row>
    <row r="9" spans="1:21" ht="55.8">
      <c r="A9" s="154">
        <v>8</v>
      </c>
      <c r="B9" s="154" t="s">
        <v>802</v>
      </c>
      <c r="C9" s="154" t="s">
        <v>521</v>
      </c>
      <c r="D9" s="154" t="s">
        <v>831</v>
      </c>
      <c r="E9" s="154" t="s">
        <v>379</v>
      </c>
      <c r="F9" s="154" t="s">
        <v>804</v>
      </c>
      <c r="G9" s="155">
        <v>60000000</v>
      </c>
      <c r="H9" s="154" t="s">
        <v>812</v>
      </c>
      <c r="I9" s="154"/>
      <c r="J9" s="154" t="s">
        <v>616</v>
      </c>
      <c r="K9" s="154" t="s">
        <v>314</v>
      </c>
      <c r="L9" s="154" t="s">
        <v>384</v>
      </c>
      <c r="M9" s="154" t="s">
        <v>814</v>
      </c>
      <c r="N9" s="154" t="s">
        <v>361</v>
      </c>
      <c r="O9" s="154" t="s">
        <v>829</v>
      </c>
      <c r="P9" s="154" t="s">
        <v>808</v>
      </c>
      <c r="Q9" s="154" t="s">
        <v>732</v>
      </c>
      <c r="R9" s="154" t="s">
        <v>830</v>
      </c>
      <c r="S9" s="154"/>
      <c r="T9" s="154" t="s">
        <v>384</v>
      </c>
      <c r="U9" s="156">
        <v>46113</v>
      </c>
    </row>
    <row r="10" spans="1:21" ht="28.2">
      <c r="A10" s="154">
        <v>9</v>
      </c>
      <c r="B10" s="154" t="s">
        <v>802</v>
      </c>
      <c r="C10" s="154" t="s">
        <v>521</v>
      </c>
      <c r="D10" s="154" t="s">
        <v>832</v>
      </c>
      <c r="E10" s="154" t="s">
        <v>516</v>
      </c>
      <c r="F10" s="154" t="s">
        <v>833</v>
      </c>
      <c r="G10" s="155">
        <v>180000000</v>
      </c>
      <c r="H10" s="154" t="s">
        <v>834</v>
      </c>
      <c r="I10" s="154"/>
      <c r="J10" s="154" t="s">
        <v>488</v>
      </c>
      <c r="K10" s="154" t="s">
        <v>314</v>
      </c>
      <c r="L10" s="154" t="s">
        <v>384</v>
      </c>
      <c r="M10" s="154" t="s">
        <v>373</v>
      </c>
      <c r="N10" s="154"/>
      <c r="O10" s="154"/>
      <c r="P10" s="154" t="s">
        <v>835</v>
      </c>
      <c r="Q10" s="154" t="s">
        <v>717</v>
      </c>
      <c r="R10" s="154" t="s">
        <v>790</v>
      </c>
      <c r="S10" s="154"/>
      <c r="T10" s="154" t="s">
        <v>384</v>
      </c>
      <c r="U10" s="156">
        <v>46113</v>
      </c>
    </row>
    <row r="11" spans="1:21" ht="42">
      <c r="A11" s="154">
        <v>10</v>
      </c>
      <c r="B11" s="154" t="s">
        <v>802</v>
      </c>
      <c r="C11" s="154" t="s">
        <v>521</v>
      </c>
      <c r="D11" s="154" t="s">
        <v>836</v>
      </c>
      <c r="E11" s="154" t="s">
        <v>837</v>
      </c>
      <c r="F11" s="154" t="s">
        <v>804</v>
      </c>
      <c r="G11" s="155">
        <v>105000000</v>
      </c>
      <c r="H11" s="154" t="s">
        <v>812</v>
      </c>
      <c r="I11" s="154"/>
      <c r="J11" s="154" t="s">
        <v>838</v>
      </c>
      <c r="K11" s="154" t="s">
        <v>314</v>
      </c>
      <c r="L11" s="154" t="s">
        <v>384</v>
      </c>
      <c r="M11" s="154" t="s">
        <v>814</v>
      </c>
      <c r="N11" s="154" t="s">
        <v>449</v>
      </c>
      <c r="O11" s="154" t="s">
        <v>839</v>
      </c>
      <c r="P11" s="154" t="s">
        <v>840</v>
      </c>
      <c r="Q11" s="154" t="s">
        <v>730</v>
      </c>
      <c r="R11" s="154" t="s">
        <v>732</v>
      </c>
      <c r="S11" s="154"/>
      <c r="T11" s="154" t="s">
        <v>384</v>
      </c>
      <c r="U11" s="156">
        <v>46113</v>
      </c>
    </row>
    <row r="12" spans="1:21" ht="83.4">
      <c r="A12" s="154">
        <v>11</v>
      </c>
      <c r="B12" s="154" t="s">
        <v>802</v>
      </c>
      <c r="C12" s="154" t="s">
        <v>521</v>
      </c>
      <c r="D12" s="154" t="s">
        <v>841</v>
      </c>
      <c r="E12" s="154" t="s">
        <v>837</v>
      </c>
      <c r="F12" s="154" t="s">
        <v>804</v>
      </c>
      <c r="G12" s="155">
        <v>70000000</v>
      </c>
      <c r="H12" s="154" t="s">
        <v>812</v>
      </c>
      <c r="I12" s="154"/>
      <c r="J12" s="154" t="s">
        <v>838</v>
      </c>
      <c r="K12" s="154" t="s">
        <v>842</v>
      </c>
      <c r="L12" s="154" t="s">
        <v>384</v>
      </c>
      <c r="M12" s="154" t="s">
        <v>814</v>
      </c>
      <c r="N12" s="154" t="s">
        <v>449</v>
      </c>
      <c r="O12" s="154" t="s">
        <v>839</v>
      </c>
      <c r="P12" s="154" t="s">
        <v>840</v>
      </c>
      <c r="Q12" s="154" t="s">
        <v>717</v>
      </c>
      <c r="R12" s="154" t="s">
        <v>730</v>
      </c>
      <c r="S12" s="154"/>
      <c r="T12" s="154" t="s">
        <v>384</v>
      </c>
      <c r="U12" s="156">
        <v>46113</v>
      </c>
    </row>
    <row r="13" spans="1:21" ht="42">
      <c r="A13" s="154">
        <v>12</v>
      </c>
      <c r="B13" s="154" t="s">
        <v>802</v>
      </c>
      <c r="C13" s="154" t="s">
        <v>521</v>
      </c>
      <c r="D13" s="154" t="s">
        <v>843</v>
      </c>
      <c r="E13" s="154" t="s">
        <v>807</v>
      </c>
      <c r="F13" s="154" t="s">
        <v>804</v>
      </c>
      <c r="G13" s="155">
        <v>1901000000</v>
      </c>
      <c r="H13" s="154" t="s">
        <v>812</v>
      </c>
      <c r="I13" s="154"/>
      <c r="J13" s="154" t="s">
        <v>616</v>
      </c>
      <c r="K13" s="154" t="s">
        <v>314</v>
      </c>
      <c r="L13" s="154" t="s">
        <v>384</v>
      </c>
      <c r="M13" s="154" t="s">
        <v>476</v>
      </c>
      <c r="N13" s="154" t="s">
        <v>815</v>
      </c>
      <c r="O13" s="154" t="s">
        <v>844</v>
      </c>
      <c r="P13" s="154" t="s">
        <v>808</v>
      </c>
      <c r="Q13" s="154" t="s">
        <v>730</v>
      </c>
      <c r="R13" s="154" t="s">
        <v>845</v>
      </c>
      <c r="S13" s="154"/>
      <c r="T13" s="154" t="s">
        <v>384</v>
      </c>
      <c r="U13" s="156">
        <v>46113</v>
      </c>
    </row>
    <row r="14" spans="1:21">
      <c r="A14" s="157"/>
    </row>
  </sheetData>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88CD2A-1524-4166-B3CB-B11866982F10}">
  <dimension ref="A1:T53"/>
  <sheetViews>
    <sheetView topLeftCell="A47" workbookViewId="0">
      <selection activeCell="C63" sqref="C63"/>
    </sheetView>
  </sheetViews>
  <sheetFormatPr defaultColWidth="8.77734375" defaultRowHeight="14.4"/>
  <cols>
    <col min="1" max="1" width="8.77734375" style="97"/>
    <col min="2" max="2" width="21.5546875" style="41" customWidth="1"/>
    <col min="3" max="3" width="27.44140625" style="41" customWidth="1"/>
    <col min="4" max="4" width="36.21875" style="41" customWidth="1"/>
    <col min="5" max="5" width="18.44140625" style="41" customWidth="1"/>
    <col min="6" max="6" width="20.5546875" style="41" customWidth="1"/>
    <col min="7" max="7" width="15.21875" style="41" customWidth="1"/>
    <col min="8" max="8" width="19.44140625" style="41" customWidth="1"/>
    <col min="9" max="9" width="20.44140625" style="41" customWidth="1"/>
    <col min="10" max="10" width="14.5546875" style="41" customWidth="1"/>
    <col min="11" max="11" width="20.21875" style="41" customWidth="1"/>
    <col min="12" max="12" width="22.77734375" style="41" customWidth="1"/>
    <col min="13" max="13" width="28.44140625" style="48" customWidth="1"/>
    <col min="14" max="14" width="13.5546875" style="41" customWidth="1"/>
    <col min="15" max="15" width="18.77734375" style="41" customWidth="1"/>
    <col min="16" max="16" width="2.77734375" style="41" hidden="1" customWidth="1"/>
    <col min="17" max="17" width="35.21875" style="80" customWidth="1"/>
    <col min="18" max="18" width="33.44140625" style="41" customWidth="1"/>
    <col min="19" max="19" width="15.5546875" style="48" customWidth="1"/>
    <col min="20" max="16384" width="8.77734375" style="41"/>
  </cols>
  <sheetData>
    <row r="1" spans="1:20" s="83" customFormat="1" ht="85.8" customHeight="1">
      <c r="A1" s="42" t="s">
        <v>249</v>
      </c>
      <c r="B1" s="42" t="s">
        <v>250</v>
      </c>
      <c r="C1" s="42" t="s">
        <v>251</v>
      </c>
      <c r="D1" s="42" t="s">
        <v>252</v>
      </c>
      <c r="E1" s="42" t="s">
        <v>2</v>
      </c>
      <c r="F1" s="42" t="s">
        <v>253</v>
      </c>
      <c r="G1" s="42" t="s">
        <v>254</v>
      </c>
      <c r="H1" s="42" t="s">
        <v>255</v>
      </c>
      <c r="I1" s="42" t="s">
        <v>257</v>
      </c>
      <c r="J1" s="42" t="s">
        <v>258</v>
      </c>
      <c r="K1" s="42" t="s">
        <v>259</v>
      </c>
      <c r="L1" s="42" t="s">
        <v>260</v>
      </c>
      <c r="M1" s="42" t="s">
        <v>261</v>
      </c>
      <c r="N1" s="42" t="s">
        <v>262</v>
      </c>
      <c r="O1" s="42" t="s">
        <v>263</v>
      </c>
      <c r="P1" s="42" t="s">
        <v>264</v>
      </c>
      <c r="Q1" s="42" t="s">
        <v>265</v>
      </c>
      <c r="R1" s="42" t="s">
        <v>266</v>
      </c>
      <c r="S1" s="42" t="s">
        <v>358</v>
      </c>
      <c r="T1" s="42" t="s">
        <v>268</v>
      </c>
    </row>
    <row r="2" spans="1:20" s="26" customFormat="1" ht="41.4">
      <c r="A2" s="84">
        <v>1</v>
      </c>
      <c r="B2" s="28" t="s">
        <v>992</v>
      </c>
      <c r="C2" s="27" t="s">
        <v>57</v>
      </c>
      <c r="D2" s="28" t="s">
        <v>993</v>
      </c>
      <c r="E2" s="28" t="s">
        <v>994</v>
      </c>
      <c r="F2" s="28" t="s">
        <v>995</v>
      </c>
      <c r="G2" s="27" t="s">
        <v>996</v>
      </c>
      <c r="H2" s="27" t="s">
        <v>553</v>
      </c>
      <c r="I2" s="28" t="s">
        <v>494</v>
      </c>
      <c r="J2" s="28" t="s">
        <v>314</v>
      </c>
      <c r="K2" s="28" t="s">
        <v>997</v>
      </c>
      <c r="L2" s="28" t="s">
        <v>998</v>
      </c>
      <c r="M2" s="43" t="s">
        <v>999</v>
      </c>
      <c r="N2" s="43" t="s">
        <v>362</v>
      </c>
      <c r="O2" s="28" t="s">
        <v>1000</v>
      </c>
      <c r="P2" s="27"/>
      <c r="Q2" s="85" t="s">
        <v>553</v>
      </c>
      <c r="R2" s="28"/>
      <c r="S2" s="85" t="s">
        <v>999</v>
      </c>
      <c r="T2" s="27"/>
    </row>
    <row r="3" spans="1:20" s="26" customFormat="1" ht="41.4">
      <c r="A3" s="84">
        <v>2</v>
      </c>
      <c r="B3" s="28" t="s">
        <v>992</v>
      </c>
      <c r="C3" s="27" t="s">
        <v>57</v>
      </c>
      <c r="D3" s="28" t="s">
        <v>1001</v>
      </c>
      <c r="E3" s="28" t="s">
        <v>366</v>
      </c>
      <c r="F3" s="28" t="s">
        <v>995</v>
      </c>
      <c r="G3" s="27" t="s">
        <v>1002</v>
      </c>
      <c r="H3" s="27" t="s">
        <v>553</v>
      </c>
      <c r="I3" s="28" t="s">
        <v>494</v>
      </c>
      <c r="J3" s="28" t="s">
        <v>314</v>
      </c>
      <c r="K3" s="43" t="s">
        <v>1003</v>
      </c>
      <c r="L3" s="43" t="s">
        <v>406</v>
      </c>
      <c r="M3" s="43" t="s">
        <v>999</v>
      </c>
      <c r="N3" s="43" t="s">
        <v>362</v>
      </c>
      <c r="O3" s="28" t="s">
        <v>1000</v>
      </c>
      <c r="P3" s="27"/>
      <c r="Q3" s="85" t="s">
        <v>553</v>
      </c>
      <c r="R3" s="27"/>
      <c r="S3" s="85" t="s">
        <v>999</v>
      </c>
      <c r="T3" s="27"/>
    </row>
    <row r="4" spans="1:20" s="26" customFormat="1" ht="41.4">
      <c r="A4" s="84">
        <v>3</v>
      </c>
      <c r="B4" s="28" t="s">
        <v>992</v>
      </c>
      <c r="C4" s="27" t="s">
        <v>57</v>
      </c>
      <c r="D4" s="28" t="s">
        <v>1004</v>
      </c>
      <c r="E4" s="28" t="s">
        <v>366</v>
      </c>
      <c r="F4" s="28" t="s">
        <v>1005</v>
      </c>
      <c r="G4" s="27" t="s">
        <v>996</v>
      </c>
      <c r="H4" s="27" t="s">
        <v>767</v>
      </c>
      <c r="I4" s="28" t="s">
        <v>1006</v>
      </c>
      <c r="J4" s="28" t="s">
        <v>314</v>
      </c>
      <c r="K4" s="43" t="s">
        <v>1007</v>
      </c>
      <c r="L4" s="43" t="s">
        <v>406</v>
      </c>
      <c r="M4" s="43" t="s">
        <v>999</v>
      </c>
      <c r="N4" s="43" t="s">
        <v>362</v>
      </c>
      <c r="O4" s="28" t="s">
        <v>1000</v>
      </c>
      <c r="P4" s="27"/>
      <c r="Q4" s="85" t="s">
        <v>553</v>
      </c>
      <c r="R4" s="28"/>
      <c r="S4" s="85" t="s">
        <v>999</v>
      </c>
      <c r="T4" s="27"/>
    </row>
    <row r="5" spans="1:20" s="26" customFormat="1" ht="41.4">
      <c r="A5" s="84">
        <v>4</v>
      </c>
      <c r="B5" s="28" t="s">
        <v>992</v>
      </c>
      <c r="C5" s="27" t="s">
        <v>57</v>
      </c>
      <c r="D5" s="28" t="s">
        <v>1008</v>
      </c>
      <c r="E5" s="28" t="s">
        <v>366</v>
      </c>
      <c r="F5" s="28" t="s">
        <v>1009</v>
      </c>
      <c r="G5" s="27" t="s">
        <v>996</v>
      </c>
      <c r="H5" s="27" t="s">
        <v>553</v>
      </c>
      <c r="I5" s="28" t="s">
        <v>494</v>
      </c>
      <c r="J5" s="28" t="s">
        <v>314</v>
      </c>
      <c r="K5" s="43" t="s">
        <v>1010</v>
      </c>
      <c r="L5" s="43" t="s">
        <v>496</v>
      </c>
      <c r="M5" s="43" t="s">
        <v>999</v>
      </c>
      <c r="N5" s="43" t="s">
        <v>362</v>
      </c>
      <c r="O5" s="28" t="s">
        <v>1000</v>
      </c>
      <c r="P5" s="27"/>
      <c r="Q5" s="85" t="s">
        <v>553</v>
      </c>
      <c r="R5" s="27"/>
      <c r="S5" s="85" t="s">
        <v>999</v>
      </c>
      <c r="T5" s="27"/>
    </row>
    <row r="6" spans="1:20" s="26" customFormat="1" ht="41.4">
      <c r="A6" s="84">
        <v>5</v>
      </c>
      <c r="B6" s="28" t="s">
        <v>992</v>
      </c>
      <c r="C6" s="27" t="s">
        <v>57</v>
      </c>
      <c r="D6" s="28" t="s">
        <v>1011</v>
      </c>
      <c r="E6" s="28" t="s">
        <v>366</v>
      </c>
      <c r="F6" s="27" t="s">
        <v>1012</v>
      </c>
      <c r="G6" s="27" t="s">
        <v>1013</v>
      </c>
      <c r="H6" s="27" t="s">
        <v>891</v>
      </c>
      <c r="I6" s="28" t="s">
        <v>494</v>
      </c>
      <c r="J6" s="28" t="s">
        <v>314</v>
      </c>
      <c r="K6" s="43" t="s">
        <v>1014</v>
      </c>
      <c r="L6" s="43" t="s">
        <v>496</v>
      </c>
      <c r="M6" s="43" t="s">
        <v>999</v>
      </c>
      <c r="N6" s="43" t="s">
        <v>362</v>
      </c>
      <c r="O6" s="28" t="s">
        <v>1000</v>
      </c>
      <c r="P6" s="27"/>
      <c r="Q6" s="85" t="s">
        <v>553</v>
      </c>
      <c r="R6" s="27"/>
      <c r="S6" s="85" t="s">
        <v>999</v>
      </c>
      <c r="T6" s="27"/>
    </row>
    <row r="7" spans="1:20" s="26" customFormat="1" ht="42.45" customHeight="1">
      <c r="A7" s="84">
        <v>6</v>
      </c>
      <c r="B7" s="28" t="s">
        <v>992</v>
      </c>
      <c r="C7" s="27" t="s">
        <v>57</v>
      </c>
      <c r="D7" s="28" t="s">
        <v>1015</v>
      </c>
      <c r="E7" s="28" t="s">
        <v>366</v>
      </c>
      <c r="F7" s="27" t="s">
        <v>1009</v>
      </c>
      <c r="G7" s="27" t="s">
        <v>1016</v>
      </c>
      <c r="H7" s="27" t="s">
        <v>553</v>
      </c>
      <c r="I7" s="28" t="s">
        <v>494</v>
      </c>
      <c r="J7" s="28" t="s">
        <v>314</v>
      </c>
      <c r="K7" s="43" t="s">
        <v>1014</v>
      </c>
      <c r="L7" s="43" t="s">
        <v>496</v>
      </c>
      <c r="M7" s="43" t="s">
        <v>999</v>
      </c>
      <c r="N7" s="43" t="s">
        <v>362</v>
      </c>
      <c r="O7" s="28" t="s">
        <v>1000</v>
      </c>
      <c r="P7" s="27"/>
      <c r="Q7" s="85" t="s">
        <v>553</v>
      </c>
      <c r="R7" s="27"/>
      <c r="S7" s="85" t="s">
        <v>999</v>
      </c>
      <c r="T7" s="27"/>
    </row>
    <row r="8" spans="1:20" ht="42">
      <c r="A8" s="84">
        <v>7</v>
      </c>
      <c r="B8" s="28" t="s">
        <v>992</v>
      </c>
      <c r="C8" s="27" t="s">
        <v>57</v>
      </c>
      <c r="D8" s="28" t="s">
        <v>1017</v>
      </c>
      <c r="E8" s="28" t="s">
        <v>366</v>
      </c>
      <c r="F8" s="27" t="s">
        <v>1009</v>
      </c>
      <c r="G8" s="27" t="s">
        <v>1018</v>
      </c>
      <c r="H8" s="27" t="s">
        <v>553</v>
      </c>
      <c r="I8" s="28" t="s">
        <v>1019</v>
      </c>
      <c r="J8" s="28" t="s">
        <v>314</v>
      </c>
      <c r="K8" s="43" t="s">
        <v>1010</v>
      </c>
      <c r="L8" s="43" t="s">
        <v>1020</v>
      </c>
      <c r="M8" s="43" t="s">
        <v>999</v>
      </c>
      <c r="N8" s="43" t="s">
        <v>362</v>
      </c>
      <c r="O8" s="28" t="s">
        <v>1000</v>
      </c>
      <c r="P8" s="27"/>
      <c r="Q8" s="85" t="s">
        <v>553</v>
      </c>
      <c r="R8" s="27"/>
      <c r="S8" s="85" t="s">
        <v>999</v>
      </c>
      <c r="T8" s="27"/>
    </row>
    <row r="9" spans="1:20" ht="42">
      <c r="A9" s="84">
        <v>8</v>
      </c>
      <c r="B9" s="28" t="s">
        <v>992</v>
      </c>
      <c r="C9" s="27" t="s">
        <v>57</v>
      </c>
      <c r="D9" s="28" t="s">
        <v>1021</v>
      </c>
      <c r="E9" s="28" t="s">
        <v>366</v>
      </c>
      <c r="F9" s="27" t="s">
        <v>1022</v>
      </c>
      <c r="G9" s="27" t="s">
        <v>1013</v>
      </c>
      <c r="H9" s="27" t="s">
        <v>553</v>
      </c>
      <c r="I9" s="27" t="s">
        <v>494</v>
      </c>
      <c r="J9" s="28" t="s">
        <v>314</v>
      </c>
      <c r="K9" s="43" t="s">
        <v>1007</v>
      </c>
      <c r="L9" s="43" t="s">
        <v>1020</v>
      </c>
      <c r="M9" s="43" t="s">
        <v>999</v>
      </c>
      <c r="N9" s="43" t="s">
        <v>362</v>
      </c>
      <c r="O9" s="28" t="s">
        <v>1000</v>
      </c>
      <c r="P9" s="27"/>
      <c r="Q9" s="85" t="s">
        <v>553</v>
      </c>
      <c r="R9" s="27"/>
      <c r="S9" s="85" t="s">
        <v>999</v>
      </c>
      <c r="T9" s="27"/>
    </row>
    <row r="10" spans="1:20" ht="42">
      <c r="A10" s="84">
        <v>9</v>
      </c>
      <c r="B10" s="28" t="s">
        <v>992</v>
      </c>
      <c r="C10" s="27" t="s">
        <v>57</v>
      </c>
      <c r="D10" s="28" t="s">
        <v>1023</v>
      </c>
      <c r="E10" s="28" t="s">
        <v>366</v>
      </c>
      <c r="F10" s="27" t="s">
        <v>1012</v>
      </c>
      <c r="G10" s="27" t="s">
        <v>1024</v>
      </c>
      <c r="H10" s="27" t="s">
        <v>553</v>
      </c>
      <c r="I10" s="27" t="s">
        <v>1006</v>
      </c>
      <c r="J10" s="28" t="s">
        <v>314</v>
      </c>
      <c r="K10" s="43" t="s">
        <v>1014</v>
      </c>
      <c r="L10" s="43" t="s">
        <v>1020</v>
      </c>
      <c r="M10" s="43" t="s">
        <v>999</v>
      </c>
      <c r="N10" s="43" t="s">
        <v>362</v>
      </c>
      <c r="O10" s="28" t="s">
        <v>1000</v>
      </c>
      <c r="P10" s="27"/>
      <c r="Q10" s="85" t="s">
        <v>553</v>
      </c>
      <c r="R10" s="27"/>
      <c r="S10" s="85" t="s">
        <v>999</v>
      </c>
      <c r="T10" s="27"/>
    </row>
    <row r="11" spans="1:20" ht="42">
      <c r="A11" s="84">
        <v>10</v>
      </c>
      <c r="B11" s="28" t="s">
        <v>992</v>
      </c>
      <c r="C11" s="27" t="s">
        <v>57</v>
      </c>
      <c r="D11" s="28" t="s">
        <v>1025</v>
      </c>
      <c r="E11" s="28" t="s">
        <v>366</v>
      </c>
      <c r="F11" s="27" t="s">
        <v>1009</v>
      </c>
      <c r="G11" s="27" t="s">
        <v>1018</v>
      </c>
      <c r="H11" s="27" t="s">
        <v>1026</v>
      </c>
      <c r="I11" s="27" t="s">
        <v>314</v>
      </c>
      <c r="J11" s="28" t="s">
        <v>314</v>
      </c>
      <c r="K11" s="43" t="s">
        <v>1003</v>
      </c>
      <c r="L11" s="43" t="s">
        <v>1020</v>
      </c>
      <c r="M11" s="43" t="s">
        <v>999</v>
      </c>
      <c r="N11" s="43" t="s">
        <v>362</v>
      </c>
      <c r="O11" s="28" t="s">
        <v>1000</v>
      </c>
      <c r="P11" s="27"/>
      <c r="Q11" s="85" t="s">
        <v>553</v>
      </c>
      <c r="R11" s="27"/>
      <c r="S11" s="85" t="s">
        <v>999</v>
      </c>
      <c r="T11" s="27"/>
    </row>
    <row r="12" spans="1:20" ht="42">
      <c r="A12" s="84">
        <v>11</v>
      </c>
      <c r="B12" s="28" t="s">
        <v>992</v>
      </c>
      <c r="C12" s="27" t="s">
        <v>57</v>
      </c>
      <c r="D12" s="28" t="s">
        <v>1027</v>
      </c>
      <c r="E12" s="28" t="s">
        <v>366</v>
      </c>
      <c r="F12" s="27" t="s">
        <v>1012</v>
      </c>
      <c r="G12" s="27" t="s">
        <v>1028</v>
      </c>
      <c r="H12" s="27" t="s">
        <v>553</v>
      </c>
      <c r="I12" s="28" t="s">
        <v>494</v>
      </c>
      <c r="J12" s="28" t="s">
        <v>314</v>
      </c>
      <c r="K12" s="43" t="s">
        <v>1003</v>
      </c>
      <c r="L12" s="43" t="s">
        <v>1029</v>
      </c>
      <c r="M12" s="43" t="s">
        <v>999</v>
      </c>
      <c r="N12" s="43" t="s">
        <v>362</v>
      </c>
      <c r="O12" s="28" t="s">
        <v>1000</v>
      </c>
      <c r="P12" s="27"/>
      <c r="Q12" s="85" t="s">
        <v>553</v>
      </c>
      <c r="R12" s="27"/>
      <c r="S12" s="85" t="s">
        <v>999</v>
      </c>
      <c r="T12" s="27"/>
    </row>
    <row r="13" spans="1:20" ht="42">
      <c r="A13" s="84">
        <v>12</v>
      </c>
      <c r="B13" s="28" t="s">
        <v>992</v>
      </c>
      <c r="C13" s="27" t="s">
        <v>57</v>
      </c>
      <c r="D13" s="28" t="s">
        <v>1030</v>
      </c>
      <c r="E13" s="28" t="s">
        <v>366</v>
      </c>
      <c r="F13" s="27" t="s">
        <v>1031</v>
      </c>
      <c r="G13" s="27" t="s">
        <v>1032</v>
      </c>
      <c r="H13" s="27" t="s">
        <v>553</v>
      </c>
      <c r="I13" s="28" t="s">
        <v>494</v>
      </c>
      <c r="J13" s="28" t="s">
        <v>314</v>
      </c>
      <c r="K13" s="43" t="s">
        <v>1033</v>
      </c>
      <c r="L13" s="43" t="s">
        <v>1020</v>
      </c>
      <c r="M13" s="43" t="s">
        <v>999</v>
      </c>
      <c r="N13" s="43" t="s">
        <v>362</v>
      </c>
      <c r="O13" s="28" t="s">
        <v>1000</v>
      </c>
      <c r="P13" s="27"/>
      <c r="Q13" s="85" t="s">
        <v>553</v>
      </c>
      <c r="R13" s="27"/>
      <c r="S13" s="85" t="s">
        <v>999</v>
      </c>
      <c r="T13" s="27"/>
    </row>
    <row r="14" spans="1:20" ht="42">
      <c r="A14" s="84">
        <v>13</v>
      </c>
      <c r="B14" s="28" t="s">
        <v>992</v>
      </c>
      <c r="C14" s="27" t="s">
        <v>57</v>
      </c>
      <c r="D14" s="28" t="s">
        <v>1034</v>
      </c>
      <c r="E14" s="28" t="s">
        <v>366</v>
      </c>
      <c r="F14" s="27" t="s">
        <v>1005</v>
      </c>
      <c r="G14" s="27" t="s">
        <v>1028</v>
      </c>
      <c r="H14" s="27" t="s">
        <v>553</v>
      </c>
      <c r="I14" s="28" t="s">
        <v>494</v>
      </c>
      <c r="J14" s="28" t="s">
        <v>314</v>
      </c>
      <c r="K14" s="43" t="s">
        <v>1014</v>
      </c>
      <c r="L14" s="43" t="s">
        <v>1020</v>
      </c>
      <c r="M14" s="43" t="s">
        <v>999</v>
      </c>
      <c r="N14" s="43" t="s">
        <v>362</v>
      </c>
      <c r="O14" s="28" t="s">
        <v>1000</v>
      </c>
      <c r="P14" s="27"/>
      <c r="Q14" s="85" t="s">
        <v>553</v>
      </c>
      <c r="R14" s="27"/>
      <c r="S14" s="85" t="s">
        <v>999</v>
      </c>
      <c r="T14" s="27"/>
    </row>
    <row r="15" spans="1:20" ht="42">
      <c r="A15" s="84">
        <v>14</v>
      </c>
      <c r="B15" s="28" t="s">
        <v>992</v>
      </c>
      <c r="C15" s="27" t="s">
        <v>57</v>
      </c>
      <c r="D15" s="28" t="s">
        <v>1035</v>
      </c>
      <c r="E15" s="28" t="s">
        <v>366</v>
      </c>
      <c r="F15" s="27" t="s">
        <v>995</v>
      </c>
      <c r="G15" s="27" t="s">
        <v>1013</v>
      </c>
      <c r="H15" s="28" t="s">
        <v>1036</v>
      </c>
      <c r="I15" s="28" t="s">
        <v>494</v>
      </c>
      <c r="J15" s="28" t="s">
        <v>314</v>
      </c>
      <c r="K15" s="43" t="s">
        <v>1010</v>
      </c>
      <c r="L15" s="43" t="s">
        <v>1020</v>
      </c>
      <c r="M15" s="43" t="s">
        <v>999</v>
      </c>
      <c r="N15" s="43" t="s">
        <v>362</v>
      </c>
      <c r="O15" s="28" t="s">
        <v>1000</v>
      </c>
      <c r="P15" s="27"/>
      <c r="Q15" s="85" t="s">
        <v>553</v>
      </c>
      <c r="R15" s="27"/>
      <c r="S15" s="85" t="s">
        <v>999</v>
      </c>
      <c r="T15" s="27"/>
    </row>
    <row r="16" spans="1:20" ht="42">
      <c r="A16" s="84">
        <v>15</v>
      </c>
      <c r="B16" s="28" t="s">
        <v>992</v>
      </c>
      <c r="C16" s="27" t="s">
        <v>57</v>
      </c>
      <c r="D16" s="28" t="s">
        <v>1037</v>
      </c>
      <c r="E16" s="28" t="s">
        <v>366</v>
      </c>
      <c r="F16" s="27" t="s">
        <v>1038</v>
      </c>
      <c r="G16" s="27" t="s">
        <v>1028</v>
      </c>
      <c r="H16" s="27" t="s">
        <v>553</v>
      </c>
      <c r="I16" s="28" t="s">
        <v>494</v>
      </c>
      <c r="J16" s="28" t="s">
        <v>314</v>
      </c>
      <c r="K16" s="43" t="s">
        <v>1003</v>
      </c>
      <c r="L16" s="43" t="s">
        <v>1020</v>
      </c>
      <c r="M16" s="43" t="s">
        <v>999</v>
      </c>
      <c r="N16" s="43" t="s">
        <v>362</v>
      </c>
      <c r="O16" s="28" t="s">
        <v>1000</v>
      </c>
      <c r="P16" s="27"/>
      <c r="Q16" s="85" t="s">
        <v>553</v>
      </c>
      <c r="R16" s="27"/>
      <c r="S16" s="85" t="s">
        <v>999</v>
      </c>
      <c r="T16" s="27"/>
    </row>
    <row r="17" spans="1:20" ht="42">
      <c r="A17" s="84">
        <v>16</v>
      </c>
      <c r="B17" s="28" t="s">
        <v>992</v>
      </c>
      <c r="C17" s="27" t="s">
        <v>57</v>
      </c>
      <c r="D17" s="28" t="s">
        <v>1039</v>
      </c>
      <c r="E17" s="28" t="s">
        <v>366</v>
      </c>
      <c r="F17" s="27" t="s">
        <v>1040</v>
      </c>
      <c r="G17" s="27" t="s">
        <v>1028</v>
      </c>
      <c r="H17" s="27" t="s">
        <v>553</v>
      </c>
      <c r="I17" s="28" t="s">
        <v>494</v>
      </c>
      <c r="J17" s="28" t="s">
        <v>314</v>
      </c>
      <c r="K17" s="43" t="s">
        <v>1003</v>
      </c>
      <c r="L17" s="43" t="s">
        <v>1020</v>
      </c>
      <c r="M17" s="43" t="s">
        <v>999</v>
      </c>
      <c r="N17" s="43" t="s">
        <v>362</v>
      </c>
      <c r="O17" s="28" t="s">
        <v>1000</v>
      </c>
      <c r="P17" s="27"/>
      <c r="Q17" s="85" t="s">
        <v>553</v>
      </c>
      <c r="R17" s="27"/>
      <c r="S17" s="85" t="s">
        <v>999</v>
      </c>
      <c r="T17" s="27"/>
    </row>
    <row r="18" spans="1:20" ht="42">
      <c r="A18" s="84">
        <v>17</v>
      </c>
      <c r="B18" s="28" t="s">
        <v>992</v>
      </c>
      <c r="C18" s="27" t="s">
        <v>57</v>
      </c>
      <c r="D18" s="86" t="s">
        <v>1041</v>
      </c>
      <c r="E18" s="28" t="s">
        <v>366</v>
      </c>
      <c r="F18" s="27" t="s">
        <v>1040</v>
      </c>
      <c r="G18" s="87" t="s">
        <v>1042</v>
      </c>
      <c r="H18" s="27" t="s">
        <v>553</v>
      </c>
      <c r="I18" s="28" t="s">
        <v>494</v>
      </c>
      <c r="J18" s="28" t="s">
        <v>314</v>
      </c>
      <c r="K18" s="43" t="s">
        <v>1003</v>
      </c>
      <c r="L18" s="43" t="s">
        <v>1020</v>
      </c>
      <c r="M18" s="43" t="s">
        <v>999</v>
      </c>
      <c r="N18" s="43" t="s">
        <v>362</v>
      </c>
      <c r="O18" s="28" t="s">
        <v>1000</v>
      </c>
      <c r="P18" s="87"/>
      <c r="Q18" s="85" t="s">
        <v>553</v>
      </c>
      <c r="R18" s="87"/>
      <c r="S18" s="85" t="s">
        <v>999</v>
      </c>
      <c r="T18" s="87"/>
    </row>
    <row r="19" spans="1:20" ht="42">
      <c r="A19" s="84">
        <v>18</v>
      </c>
      <c r="B19" s="28" t="s">
        <v>992</v>
      </c>
      <c r="C19" s="27" t="s">
        <v>57</v>
      </c>
      <c r="D19" s="86" t="s">
        <v>1043</v>
      </c>
      <c r="E19" s="28" t="s">
        <v>366</v>
      </c>
      <c r="F19" s="27" t="s">
        <v>1031</v>
      </c>
      <c r="G19" s="27" t="s">
        <v>1028</v>
      </c>
      <c r="H19" s="27" t="s">
        <v>553</v>
      </c>
      <c r="I19" s="28" t="s">
        <v>494</v>
      </c>
      <c r="J19" s="28" t="s">
        <v>314</v>
      </c>
      <c r="K19" s="43" t="s">
        <v>1003</v>
      </c>
      <c r="L19" s="43" t="s">
        <v>1020</v>
      </c>
      <c r="M19" s="43" t="s">
        <v>999</v>
      </c>
      <c r="N19" s="43" t="s">
        <v>362</v>
      </c>
      <c r="O19" s="28" t="s">
        <v>1000</v>
      </c>
      <c r="P19" s="87"/>
      <c r="Q19" s="85" t="s">
        <v>553</v>
      </c>
      <c r="R19" s="87"/>
      <c r="S19" s="85" t="s">
        <v>999</v>
      </c>
      <c r="T19" s="87"/>
    </row>
    <row r="20" spans="1:20" ht="42">
      <c r="A20" s="84">
        <v>19</v>
      </c>
      <c r="B20" s="28" t="s">
        <v>992</v>
      </c>
      <c r="C20" s="27" t="s">
        <v>57</v>
      </c>
      <c r="D20" s="86" t="s">
        <v>1044</v>
      </c>
      <c r="E20" s="28" t="s">
        <v>366</v>
      </c>
      <c r="F20" s="27" t="s">
        <v>1038</v>
      </c>
      <c r="G20" s="87" t="s">
        <v>1045</v>
      </c>
      <c r="H20" s="27" t="s">
        <v>553</v>
      </c>
      <c r="I20" s="28" t="s">
        <v>494</v>
      </c>
      <c r="J20" s="28" t="s">
        <v>314</v>
      </c>
      <c r="K20" s="43" t="s">
        <v>1007</v>
      </c>
      <c r="L20" s="43" t="s">
        <v>1020</v>
      </c>
      <c r="M20" s="43" t="s">
        <v>999</v>
      </c>
      <c r="N20" s="43" t="s">
        <v>362</v>
      </c>
      <c r="O20" s="28" t="s">
        <v>1000</v>
      </c>
      <c r="P20" s="87"/>
      <c r="Q20" s="85" t="s">
        <v>553</v>
      </c>
      <c r="R20" s="87"/>
      <c r="S20" s="85" t="s">
        <v>999</v>
      </c>
      <c r="T20" s="87"/>
    </row>
    <row r="21" spans="1:20" ht="42">
      <c r="A21" s="84">
        <v>20</v>
      </c>
      <c r="B21" s="28" t="s">
        <v>992</v>
      </c>
      <c r="C21" s="27" t="s">
        <v>57</v>
      </c>
      <c r="D21" s="86" t="s">
        <v>1046</v>
      </c>
      <c r="E21" s="28" t="s">
        <v>366</v>
      </c>
      <c r="F21" s="27" t="s">
        <v>1038</v>
      </c>
      <c r="G21" s="87" t="s">
        <v>1042</v>
      </c>
      <c r="H21" s="27" t="s">
        <v>553</v>
      </c>
      <c r="I21" s="28" t="s">
        <v>494</v>
      </c>
      <c r="J21" s="28" t="s">
        <v>314</v>
      </c>
      <c r="K21" s="43" t="s">
        <v>1003</v>
      </c>
      <c r="L21" s="43" t="s">
        <v>1020</v>
      </c>
      <c r="M21" s="43" t="s">
        <v>999</v>
      </c>
      <c r="N21" s="43" t="s">
        <v>362</v>
      </c>
      <c r="O21" s="28" t="s">
        <v>1000</v>
      </c>
      <c r="P21" s="87"/>
      <c r="Q21" s="85" t="s">
        <v>553</v>
      </c>
      <c r="R21" s="87"/>
      <c r="S21" s="85" t="s">
        <v>999</v>
      </c>
      <c r="T21" s="87"/>
    </row>
    <row r="22" spans="1:20" ht="42">
      <c r="A22" s="84">
        <v>21</v>
      </c>
      <c r="B22" s="28" t="s">
        <v>992</v>
      </c>
      <c r="C22" s="27" t="s">
        <v>57</v>
      </c>
      <c r="D22" s="86" t="s">
        <v>1047</v>
      </c>
      <c r="E22" s="28" t="s">
        <v>366</v>
      </c>
      <c r="F22" s="27" t="s">
        <v>1012</v>
      </c>
      <c r="G22" s="87" t="s">
        <v>1016</v>
      </c>
      <c r="H22" s="27" t="s">
        <v>553</v>
      </c>
      <c r="I22" s="28" t="s">
        <v>494</v>
      </c>
      <c r="J22" s="28" t="s">
        <v>314</v>
      </c>
      <c r="K22" s="43" t="s">
        <v>1048</v>
      </c>
      <c r="L22" s="43" t="s">
        <v>496</v>
      </c>
      <c r="M22" s="43" t="s">
        <v>999</v>
      </c>
      <c r="N22" s="43" t="s">
        <v>362</v>
      </c>
      <c r="O22" s="28" t="s">
        <v>1000</v>
      </c>
      <c r="P22" s="87"/>
      <c r="Q22" s="85" t="s">
        <v>553</v>
      </c>
      <c r="R22" s="87"/>
      <c r="S22" s="85" t="s">
        <v>999</v>
      </c>
      <c r="T22" s="87"/>
    </row>
    <row r="23" spans="1:20" ht="42">
      <c r="A23" s="84">
        <v>22</v>
      </c>
      <c r="B23" s="28" t="s">
        <v>992</v>
      </c>
      <c r="C23" s="27" t="s">
        <v>57</v>
      </c>
      <c r="D23" s="86" t="s">
        <v>1049</v>
      </c>
      <c r="E23" s="28" t="s">
        <v>366</v>
      </c>
      <c r="F23" s="27" t="s">
        <v>1005</v>
      </c>
      <c r="G23" s="27" t="s">
        <v>1050</v>
      </c>
      <c r="H23" s="27" t="s">
        <v>553</v>
      </c>
      <c r="I23" s="28" t="s">
        <v>494</v>
      </c>
      <c r="J23" s="28" t="s">
        <v>314</v>
      </c>
      <c r="K23" s="43" t="s">
        <v>1003</v>
      </c>
      <c r="L23" s="43" t="s">
        <v>1051</v>
      </c>
      <c r="M23" s="43" t="s">
        <v>999</v>
      </c>
      <c r="N23" s="43" t="s">
        <v>362</v>
      </c>
      <c r="O23" s="28" t="s">
        <v>1000</v>
      </c>
      <c r="P23" s="87"/>
      <c r="Q23" s="85" t="s">
        <v>553</v>
      </c>
      <c r="R23" s="87"/>
      <c r="S23" s="85" t="s">
        <v>999</v>
      </c>
      <c r="T23" s="87"/>
    </row>
    <row r="24" spans="1:20" ht="42">
      <c r="A24" s="84">
        <v>23</v>
      </c>
      <c r="B24" s="28" t="s">
        <v>992</v>
      </c>
      <c r="C24" s="27" t="s">
        <v>57</v>
      </c>
      <c r="D24" s="86" t="s">
        <v>1052</v>
      </c>
      <c r="E24" s="28" t="s">
        <v>366</v>
      </c>
      <c r="F24" s="27" t="s">
        <v>1009</v>
      </c>
      <c r="G24" s="87" t="s">
        <v>1053</v>
      </c>
      <c r="H24" s="27" t="s">
        <v>553</v>
      </c>
      <c r="I24" s="28" t="s">
        <v>494</v>
      </c>
      <c r="J24" s="28" t="s">
        <v>314</v>
      </c>
      <c r="K24" s="43" t="s">
        <v>1003</v>
      </c>
      <c r="L24" s="43" t="s">
        <v>1054</v>
      </c>
      <c r="M24" s="43" t="s">
        <v>999</v>
      </c>
      <c r="N24" s="43" t="s">
        <v>362</v>
      </c>
      <c r="O24" s="28" t="s">
        <v>1000</v>
      </c>
      <c r="P24" s="87"/>
      <c r="Q24" s="85" t="s">
        <v>553</v>
      </c>
      <c r="R24" s="87"/>
      <c r="S24" s="85" t="s">
        <v>999</v>
      </c>
      <c r="T24" s="87"/>
    </row>
    <row r="25" spans="1:20" ht="42">
      <c r="A25" s="84">
        <v>24</v>
      </c>
      <c r="B25" s="28" t="s">
        <v>992</v>
      </c>
      <c r="C25" s="27" t="s">
        <v>57</v>
      </c>
      <c r="D25" s="86" t="s">
        <v>1055</v>
      </c>
      <c r="E25" s="28" t="s">
        <v>1056</v>
      </c>
      <c r="F25" s="27" t="s">
        <v>1005</v>
      </c>
      <c r="G25" s="27" t="s">
        <v>1057</v>
      </c>
      <c r="H25" s="27" t="s">
        <v>553</v>
      </c>
      <c r="I25" s="28" t="s">
        <v>494</v>
      </c>
      <c r="J25" s="28" t="s">
        <v>314</v>
      </c>
      <c r="K25" s="43" t="s">
        <v>1058</v>
      </c>
      <c r="L25" s="43" t="s">
        <v>1051</v>
      </c>
      <c r="M25" s="43" t="s">
        <v>999</v>
      </c>
      <c r="N25" s="43" t="s">
        <v>362</v>
      </c>
      <c r="O25" s="28" t="s">
        <v>1000</v>
      </c>
      <c r="P25" s="87"/>
      <c r="Q25" s="85" t="s">
        <v>553</v>
      </c>
      <c r="R25" s="87"/>
      <c r="S25" s="85" t="s">
        <v>999</v>
      </c>
      <c r="T25" s="87"/>
    </row>
    <row r="26" spans="1:20" ht="42">
      <c r="A26" s="84">
        <v>25</v>
      </c>
      <c r="B26" s="28" t="s">
        <v>992</v>
      </c>
      <c r="C26" s="27" t="s">
        <v>57</v>
      </c>
      <c r="D26" s="86" t="s">
        <v>1059</v>
      </c>
      <c r="E26" s="86" t="s">
        <v>366</v>
      </c>
      <c r="F26" s="27" t="s">
        <v>995</v>
      </c>
      <c r="G26" s="87" t="s">
        <v>1028</v>
      </c>
      <c r="H26" s="27" t="s">
        <v>553</v>
      </c>
      <c r="I26" s="28" t="s">
        <v>494</v>
      </c>
      <c r="J26" s="28" t="s">
        <v>314</v>
      </c>
      <c r="K26" s="43" t="s">
        <v>1060</v>
      </c>
      <c r="L26" s="43" t="s">
        <v>496</v>
      </c>
      <c r="M26" s="43" t="s">
        <v>999</v>
      </c>
      <c r="N26" s="43" t="s">
        <v>362</v>
      </c>
      <c r="O26" s="28" t="s">
        <v>1000</v>
      </c>
      <c r="P26" s="87"/>
      <c r="Q26" s="85" t="s">
        <v>553</v>
      </c>
      <c r="R26" s="87"/>
      <c r="S26" s="85" t="s">
        <v>999</v>
      </c>
      <c r="T26" s="87"/>
    </row>
    <row r="27" spans="1:20" ht="42">
      <c r="A27" s="84">
        <v>26</v>
      </c>
      <c r="B27" s="28" t="s">
        <v>992</v>
      </c>
      <c r="C27" s="27" t="s">
        <v>57</v>
      </c>
      <c r="D27" s="86" t="s">
        <v>1061</v>
      </c>
      <c r="E27" s="86" t="s">
        <v>1062</v>
      </c>
      <c r="F27" s="27" t="s">
        <v>1063</v>
      </c>
      <c r="G27" s="87" t="s">
        <v>1016</v>
      </c>
      <c r="H27" s="27" t="s">
        <v>553</v>
      </c>
      <c r="I27" s="28" t="s">
        <v>494</v>
      </c>
      <c r="J27" s="28" t="s">
        <v>314</v>
      </c>
      <c r="K27" s="43" t="s">
        <v>1003</v>
      </c>
      <c r="L27" s="43" t="s">
        <v>496</v>
      </c>
      <c r="M27" s="43" t="s">
        <v>999</v>
      </c>
      <c r="N27" s="43" t="s">
        <v>362</v>
      </c>
      <c r="O27" s="28" t="s">
        <v>1000</v>
      </c>
      <c r="P27" s="87"/>
      <c r="Q27" s="85" t="s">
        <v>553</v>
      </c>
      <c r="R27" s="87"/>
      <c r="S27" s="85" t="s">
        <v>999</v>
      </c>
      <c r="T27" s="87"/>
    </row>
    <row r="28" spans="1:20" ht="28.2">
      <c r="A28" s="84">
        <v>27</v>
      </c>
      <c r="B28" s="28" t="s">
        <v>992</v>
      </c>
      <c r="C28" s="27" t="s">
        <v>57</v>
      </c>
      <c r="D28" s="86" t="s">
        <v>1064</v>
      </c>
      <c r="E28" s="86" t="s">
        <v>1065</v>
      </c>
      <c r="F28" s="27" t="s">
        <v>1063</v>
      </c>
      <c r="G28" s="87" t="s">
        <v>1066</v>
      </c>
      <c r="H28" s="87" t="s">
        <v>1067</v>
      </c>
      <c r="I28" s="28" t="s">
        <v>494</v>
      </c>
      <c r="J28" s="28" t="s">
        <v>314</v>
      </c>
      <c r="K28" s="43" t="s">
        <v>1068</v>
      </c>
      <c r="L28" s="43" t="s">
        <v>1051</v>
      </c>
      <c r="M28" s="43" t="s">
        <v>999</v>
      </c>
      <c r="N28" s="43" t="s">
        <v>362</v>
      </c>
      <c r="O28" s="87" t="s">
        <v>1069</v>
      </c>
      <c r="P28" s="87"/>
      <c r="Q28" s="88"/>
      <c r="R28" s="87"/>
      <c r="S28" s="85" t="s">
        <v>999</v>
      </c>
      <c r="T28" s="87"/>
    </row>
    <row r="29" spans="1:20" ht="42">
      <c r="A29" s="84">
        <v>28</v>
      </c>
      <c r="B29" s="28" t="s">
        <v>992</v>
      </c>
      <c r="C29" s="27" t="s">
        <v>57</v>
      </c>
      <c r="D29" s="86" t="s">
        <v>1070</v>
      </c>
      <c r="E29" s="86" t="s">
        <v>366</v>
      </c>
      <c r="F29" s="27" t="s">
        <v>1005</v>
      </c>
      <c r="G29" s="27" t="s">
        <v>1053</v>
      </c>
      <c r="H29" s="89" t="s">
        <v>1071</v>
      </c>
      <c r="I29" s="28" t="s">
        <v>494</v>
      </c>
      <c r="J29" s="28" t="s">
        <v>314</v>
      </c>
      <c r="K29" s="43" t="s">
        <v>1072</v>
      </c>
      <c r="L29" s="43" t="s">
        <v>1051</v>
      </c>
      <c r="M29" s="43" t="s">
        <v>999</v>
      </c>
      <c r="N29" s="43" t="s">
        <v>362</v>
      </c>
      <c r="O29" s="28" t="s">
        <v>1000</v>
      </c>
      <c r="P29" s="87"/>
      <c r="Q29" s="85" t="s">
        <v>553</v>
      </c>
      <c r="R29" s="87"/>
      <c r="S29" s="85" t="s">
        <v>999</v>
      </c>
      <c r="T29" s="87"/>
    </row>
    <row r="30" spans="1:20" ht="28.2">
      <c r="A30" s="84">
        <v>29</v>
      </c>
      <c r="B30" s="28" t="s">
        <v>992</v>
      </c>
      <c r="C30" s="27" t="s">
        <v>57</v>
      </c>
      <c r="D30" s="86" t="s">
        <v>1073</v>
      </c>
      <c r="E30" s="86" t="s">
        <v>450</v>
      </c>
      <c r="F30" s="27" t="s">
        <v>1012</v>
      </c>
      <c r="G30" s="87" t="s">
        <v>1074</v>
      </c>
      <c r="H30" s="87" t="s">
        <v>1075</v>
      </c>
      <c r="I30" s="28" t="s">
        <v>494</v>
      </c>
      <c r="J30" s="28" t="s">
        <v>314</v>
      </c>
      <c r="K30" s="43" t="s">
        <v>1003</v>
      </c>
      <c r="L30" s="43" t="s">
        <v>1076</v>
      </c>
      <c r="M30" s="43" t="s">
        <v>999</v>
      </c>
      <c r="N30" s="43" t="s">
        <v>362</v>
      </c>
      <c r="O30" s="87" t="s">
        <v>1069</v>
      </c>
      <c r="P30" s="87"/>
      <c r="Q30" s="88"/>
      <c r="R30" s="87"/>
      <c r="S30" s="85" t="s">
        <v>999</v>
      </c>
      <c r="T30" s="87"/>
    </row>
    <row r="31" spans="1:20" ht="42">
      <c r="A31" s="84">
        <v>30</v>
      </c>
      <c r="B31" s="28" t="s">
        <v>992</v>
      </c>
      <c r="C31" s="27" t="s">
        <v>57</v>
      </c>
      <c r="D31" s="86" t="s">
        <v>1077</v>
      </c>
      <c r="E31" s="86" t="s">
        <v>1056</v>
      </c>
      <c r="F31" s="27" t="s">
        <v>1031</v>
      </c>
      <c r="G31" s="87" t="s">
        <v>1028</v>
      </c>
      <c r="H31" s="87" t="s">
        <v>715</v>
      </c>
      <c r="I31" s="28" t="s">
        <v>494</v>
      </c>
      <c r="J31" s="28" t="s">
        <v>314</v>
      </c>
      <c r="K31" s="43" t="s">
        <v>1003</v>
      </c>
      <c r="L31" s="43" t="s">
        <v>1076</v>
      </c>
      <c r="M31" s="43" t="s">
        <v>999</v>
      </c>
      <c r="N31" s="43" t="s">
        <v>362</v>
      </c>
      <c r="O31" s="28" t="s">
        <v>1000</v>
      </c>
      <c r="P31" s="87"/>
      <c r="Q31" s="85" t="s">
        <v>553</v>
      </c>
      <c r="R31" s="87"/>
      <c r="S31" s="85" t="s">
        <v>999</v>
      </c>
      <c r="T31" s="87"/>
    </row>
    <row r="32" spans="1:20" ht="61.5" customHeight="1">
      <c r="A32" s="84">
        <v>31</v>
      </c>
      <c r="B32" s="90" t="s">
        <v>992</v>
      </c>
      <c r="C32" s="27" t="s">
        <v>57</v>
      </c>
      <c r="D32" s="28" t="s">
        <v>1078</v>
      </c>
      <c r="E32" s="86" t="s">
        <v>366</v>
      </c>
      <c r="F32" s="27" t="s">
        <v>1012</v>
      </c>
      <c r="G32" s="27" t="s">
        <v>1079</v>
      </c>
      <c r="H32" s="86" t="s">
        <v>1080</v>
      </c>
      <c r="I32" s="27" t="s">
        <v>494</v>
      </c>
      <c r="J32" s="28" t="s">
        <v>1081</v>
      </c>
      <c r="K32" s="43" t="s">
        <v>1048</v>
      </c>
      <c r="L32" s="43" t="s">
        <v>373</v>
      </c>
      <c r="M32" s="43" t="s">
        <v>999</v>
      </c>
      <c r="N32" s="43" t="s">
        <v>362</v>
      </c>
      <c r="O32" s="28" t="s">
        <v>1000</v>
      </c>
      <c r="P32" s="87"/>
      <c r="Q32" s="91">
        <v>46203</v>
      </c>
      <c r="R32" s="87"/>
      <c r="S32" s="85" t="s">
        <v>999</v>
      </c>
      <c r="T32" s="87"/>
    </row>
    <row r="33" spans="1:20" ht="42">
      <c r="A33" s="84">
        <v>32</v>
      </c>
      <c r="B33" s="90" t="s">
        <v>992</v>
      </c>
      <c r="C33" s="27" t="s">
        <v>57</v>
      </c>
      <c r="D33" s="28" t="s">
        <v>1082</v>
      </c>
      <c r="E33" s="86" t="s">
        <v>366</v>
      </c>
      <c r="F33" s="27" t="s">
        <v>1031</v>
      </c>
      <c r="G33" s="27" t="s">
        <v>1016</v>
      </c>
      <c r="H33" s="92" t="s">
        <v>598</v>
      </c>
      <c r="I33" s="28" t="s">
        <v>494</v>
      </c>
      <c r="J33" s="28" t="s">
        <v>314</v>
      </c>
      <c r="K33" s="43" t="s">
        <v>1083</v>
      </c>
      <c r="L33" s="43" t="s">
        <v>1084</v>
      </c>
      <c r="M33" s="43" t="s">
        <v>999</v>
      </c>
      <c r="N33" s="43" t="s">
        <v>362</v>
      </c>
      <c r="O33" s="28" t="s">
        <v>1000</v>
      </c>
      <c r="P33" s="87"/>
      <c r="Q33" s="91">
        <v>47664</v>
      </c>
      <c r="R33" s="87"/>
      <c r="S33" s="85" t="s">
        <v>999</v>
      </c>
      <c r="T33" s="87"/>
    </row>
    <row r="34" spans="1:20" ht="42">
      <c r="A34" s="84">
        <v>33</v>
      </c>
      <c r="B34" s="90" t="s">
        <v>992</v>
      </c>
      <c r="C34" s="27" t="s">
        <v>57</v>
      </c>
      <c r="D34" s="28" t="s">
        <v>1085</v>
      </c>
      <c r="E34" s="86" t="s">
        <v>366</v>
      </c>
      <c r="F34" s="27" t="s">
        <v>1005</v>
      </c>
      <c r="G34" s="27" t="s">
        <v>1086</v>
      </c>
      <c r="H34" s="92" t="s">
        <v>598</v>
      </c>
      <c r="I34" s="28" t="s">
        <v>494</v>
      </c>
      <c r="J34" s="28" t="s">
        <v>314</v>
      </c>
      <c r="K34" s="43" t="s">
        <v>1083</v>
      </c>
      <c r="L34" s="43" t="s">
        <v>480</v>
      </c>
      <c r="M34" s="43" t="s">
        <v>999</v>
      </c>
      <c r="N34" s="43" t="s">
        <v>362</v>
      </c>
      <c r="O34" s="28" t="s">
        <v>1000</v>
      </c>
      <c r="P34" s="87"/>
      <c r="Q34" s="91">
        <v>47299</v>
      </c>
      <c r="R34" s="87"/>
      <c r="S34" s="85" t="s">
        <v>999</v>
      </c>
      <c r="T34" s="87"/>
    </row>
    <row r="35" spans="1:20" ht="42">
      <c r="A35" s="84">
        <v>34</v>
      </c>
      <c r="B35" s="90" t="s">
        <v>992</v>
      </c>
      <c r="C35" s="27" t="s">
        <v>57</v>
      </c>
      <c r="D35" s="28" t="s">
        <v>1087</v>
      </c>
      <c r="E35" s="86" t="s">
        <v>366</v>
      </c>
      <c r="F35" s="27" t="s">
        <v>1005</v>
      </c>
      <c r="G35" s="27" t="s">
        <v>1042</v>
      </c>
      <c r="H35" s="92" t="s">
        <v>1088</v>
      </c>
      <c r="I35" s="28" t="s">
        <v>494</v>
      </c>
      <c r="J35" s="28" t="s">
        <v>314</v>
      </c>
      <c r="K35" s="43" t="s">
        <v>1083</v>
      </c>
      <c r="L35" s="43" t="s">
        <v>1089</v>
      </c>
      <c r="M35" s="43" t="s">
        <v>999</v>
      </c>
      <c r="N35" s="43" t="s">
        <v>362</v>
      </c>
      <c r="O35" s="28" t="s">
        <v>1000</v>
      </c>
      <c r="P35" s="87"/>
      <c r="Q35" s="91">
        <v>47299</v>
      </c>
      <c r="R35" s="87"/>
      <c r="S35" s="85" t="s">
        <v>999</v>
      </c>
      <c r="T35" s="87"/>
    </row>
    <row r="36" spans="1:20" ht="42">
      <c r="A36" s="84">
        <v>35</v>
      </c>
      <c r="B36" s="90" t="s">
        <v>992</v>
      </c>
      <c r="C36" s="27" t="s">
        <v>57</v>
      </c>
      <c r="D36" s="28" t="s">
        <v>1090</v>
      </c>
      <c r="E36" s="86" t="s">
        <v>366</v>
      </c>
      <c r="F36" s="27" t="s">
        <v>1012</v>
      </c>
      <c r="G36" s="27" t="s">
        <v>1028</v>
      </c>
      <c r="H36" s="92" t="s">
        <v>715</v>
      </c>
      <c r="I36" s="28" t="s">
        <v>494</v>
      </c>
      <c r="J36" s="28" t="s">
        <v>314</v>
      </c>
      <c r="K36" s="43" t="s">
        <v>1083</v>
      </c>
      <c r="L36" s="43" t="s">
        <v>1051</v>
      </c>
      <c r="M36" s="43" t="s">
        <v>999</v>
      </c>
      <c r="N36" s="43" t="s">
        <v>362</v>
      </c>
      <c r="O36" s="28" t="s">
        <v>1000</v>
      </c>
      <c r="P36" s="87"/>
      <c r="Q36" s="91">
        <v>47299</v>
      </c>
      <c r="R36" s="87"/>
      <c r="S36" s="85" t="s">
        <v>999</v>
      </c>
      <c r="T36" s="87"/>
    </row>
    <row r="37" spans="1:20" ht="42">
      <c r="A37" s="84">
        <v>36</v>
      </c>
      <c r="B37" s="90" t="s">
        <v>992</v>
      </c>
      <c r="C37" s="27" t="s">
        <v>57</v>
      </c>
      <c r="D37" s="28" t="s">
        <v>1091</v>
      </c>
      <c r="E37" s="86" t="s">
        <v>366</v>
      </c>
      <c r="F37" s="27" t="s">
        <v>1031</v>
      </c>
      <c r="G37" s="27" t="s">
        <v>1092</v>
      </c>
      <c r="H37" s="92" t="s">
        <v>553</v>
      </c>
      <c r="I37" s="28" t="s">
        <v>494</v>
      </c>
      <c r="J37" s="28" t="s">
        <v>314</v>
      </c>
      <c r="K37" s="43" t="s">
        <v>1048</v>
      </c>
      <c r="L37" s="43" t="s">
        <v>1051</v>
      </c>
      <c r="M37" s="43" t="s">
        <v>999</v>
      </c>
      <c r="N37" s="43" t="s">
        <v>362</v>
      </c>
      <c r="O37" s="28" t="s">
        <v>1000</v>
      </c>
      <c r="P37" s="87"/>
      <c r="Q37" s="91">
        <v>47299</v>
      </c>
      <c r="R37" s="87"/>
      <c r="S37" s="85" t="s">
        <v>999</v>
      </c>
      <c r="T37" s="87"/>
    </row>
    <row r="38" spans="1:20" ht="42">
      <c r="A38" s="84">
        <v>37</v>
      </c>
      <c r="B38" s="90" t="s">
        <v>992</v>
      </c>
      <c r="C38" s="27" t="s">
        <v>57</v>
      </c>
      <c r="D38" s="28" t="s">
        <v>1093</v>
      </c>
      <c r="E38" s="86" t="s">
        <v>366</v>
      </c>
      <c r="F38" s="27" t="s">
        <v>1063</v>
      </c>
      <c r="G38" s="27" t="s">
        <v>1074</v>
      </c>
      <c r="H38" s="92" t="s">
        <v>553</v>
      </c>
      <c r="I38" s="28" t="s">
        <v>494</v>
      </c>
      <c r="J38" s="28" t="s">
        <v>314</v>
      </c>
      <c r="K38" s="43" t="s">
        <v>1048</v>
      </c>
      <c r="L38" s="43" t="s">
        <v>1051</v>
      </c>
      <c r="M38" s="43" t="s">
        <v>999</v>
      </c>
      <c r="N38" s="43" t="s">
        <v>362</v>
      </c>
      <c r="O38" s="28" t="s">
        <v>1000</v>
      </c>
      <c r="P38" s="87"/>
      <c r="Q38" s="91">
        <v>46934</v>
      </c>
      <c r="R38" s="87"/>
      <c r="S38" s="85" t="s">
        <v>999</v>
      </c>
      <c r="T38" s="87"/>
    </row>
    <row r="39" spans="1:20" ht="42">
      <c r="A39" s="84">
        <v>38</v>
      </c>
      <c r="B39" s="90" t="s">
        <v>992</v>
      </c>
      <c r="C39" s="27" t="s">
        <v>57</v>
      </c>
      <c r="D39" s="28" t="s">
        <v>1094</v>
      </c>
      <c r="E39" s="86" t="s">
        <v>366</v>
      </c>
      <c r="F39" s="27" t="s">
        <v>1031</v>
      </c>
      <c r="G39" s="27" t="s">
        <v>1028</v>
      </c>
      <c r="H39" s="92" t="s">
        <v>553</v>
      </c>
      <c r="I39" s="28" t="s">
        <v>494</v>
      </c>
      <c r="J39" s="28" t="s">
        <v>314</v>
      </c>
      <c r="K39" s="43" t="s">
        <v>1048</v>
      </c>
      <c r="L39" s="43" t="s">
        <v>406</v>
      </c>
      <c r="M39" s="43" t="s">
        <v>999</v>
      </c>
      <c r="N39" s="43" t="s">
        <v>362</v>
      </c>
      <c r="O39" s="28" t="s">
        <v>1000</v>
      </c>
      <c r="P39" s="87"/>
      <c r="Q39" s="91" t="s">
        <v>553</v>
      </c>
      <c r="R39" s="87"/>
      <c r="S39" s="85" t="s">
        <v>999</v>
      </c>
      <c r="T39" s="87"/>
    </row>
    <row r="40" spans="1:20" ht="42">
      <c r="A40" s="84">
        <v>39</v>
      </c>
      <c r="B40" s="90" t="s">
        <v>992</v>
      </c>
      <c r="C40" s="27" t="s">
        <v>57</v>
      </c>
      <c r="D40" s="28" t="s">
        <v>1095</v>
      </c>
      <c r="E40" s="27" t="s">
        <v>1056</v>
      </c>
      <c r="F40" s="27" t="s">
        <v>1040</v>
      </c>
      <c r="G40" s="27" t="s">
        <v>1096</v>
      </c>
      <c r="H40" s="92" t="s">
        <v>1088</v>
      </c>
      <c r="I40" s="28" t="s">
        <v>494</v>
      </c>
      <c r="J40" s="28" t="s">
        <v>314</v>
      </c>
      <c r="K40" s="43" t="s">
        <v>1014</v>
      </c>
      <c r="L40" s="43" t="s">
        <v>406</v>
      </c>
      <c r="M40" s="43" t="s">
        <v>999</v>
      </c>
      <c r="N40" s="43" t="s">
        <v>362</v>
      </c>
      <c r="O40" s="28" t="s">
        <v>1000</v>
      </c>
      <c r="P40" s="87"/>
      <c r="Q40" s="91">
        <v>46568</v>
      </c>
      <c r="R40" s="87"/>
      <c r="S40" s="85" t="s">
        <v>999</v>
      </c>
      <c r="T40" s="87"/>
    </row>
    <row r="41" spans="1:20" ht="42">
      <c r="A41" s="84">
        <v>40</v>
      </c>
      <c r="B41" s="90" t="s">
        <v>992</v>
      </c>
      <c r="C41" s="27" t="s">
        <v>57</v>
      </c>
      <c r="D41" s="28" t="s">
        <v>1097</v>
      </c>
      <c r="E41" s="86" t="s">
        <v>366</v>
      </c>
      <c r="F41" s="27" t="s">
        <v>1005</v>
      </c>
      <c r="G41" s="27" t="s">
        <v>1042</v>
      </c>
      <c r="H41" s="86" t="s">
        <v>1098</v>
      </c>
      <c r="I41" s="28" t="s">
        <v>494</v>
      </c>
      <c r="J41" s="28" t="s">
        <v>314</v>
      </c>
      <c r="K41" s="43" t="s">
        <v>1083</v>
      </c>
      <c r="L41" s="43" t="s">
        <v>1099</v>
      </c>
      <c r="M41" s="43" t="s">
        <v>999</v>
      </c>
      <c r="N41" s="43" t="s">
        <v>362</v>
      </c>
      <c r="O41" s="28" t="s">
        <v>1000</v>
      </c>
      <c r="P41" s="87"/>
      <c r="Q41" s="91">
        <v>47299</v>
      </c>
      <c r="R41" s="87"/>
      <c r="S41" s="85" t="s">
        <v>999</v>
      </c>
      <c r="T41" s="87"/>
    </row>
    <row r="42" spans="1:20" ht="42">
      <c r="A42" s="84">
        <v>41</v>
      </c>
      <c r="B42" s="90" t="s">
        <v>992</v>
      </c>
      <c r="C42" s="27" t="s">
        <v>57</v>
      </c>
      <c r="D42" s="28" t="s">
        <v>1100</v>
      </c>
      <c r="E42" s="86" t="s">
        <v>366</v>
      </c>
      <c r="F42" s="27" t="s">
        <v>1012</v>
      </c>
      <c r="G42" s="27" t="s">
        <v>1086</v>
      </c>
      <c r="H42" s="92" t="s">
        <v>598</v>
      </c>
      <c r="I42" s="28" t="s">
        <v>494</v>
      </c>
      <c r="J42" s="28" t="s">
        <v>314</v>
      </c>
      <c r="K42" s="43" t="s">
        <v>1101</v>
      </c>
      <c r="L42" s="43" t="s">
        <v>1089</v>
      </c>
      <c r="M42" s="43" t="s">
        <v>999</v>
      </c>
      <c r="N42" s="43" t="s">
        <v>362</v>
      </c>
      <c r="O42" s="28" t="s">
        <v>1000</v>
      </c>
      <c r="P42" s="87"/>
      <c r="Q42" s="91">
        <v>46568</v>
      </c>
      <c r="R42" s="87"/>
      <c r="S42" s="85" t="s">
        <v>999</v>
      </c>
      <c r="T42" s="87"/>
    </row>
    <row r="43" spans="1:20" ht="42">
      <c r="A43" s="84">
        <v>42</v>
      </c>
      <c r="B43" s="90" t="s">
        <v>992</v>
      </c>
      <c r="C43" s="27" t="s">
        <v>57</v>
      </c>
      <c r="D43" s="28" t="s">
        <v>1102</v>
      </c>
      <c r="E43" s="86" t="s">
        <v>366</v>
      </c>
      <c r="F43" s="27" t="s">
        <v>1012</v>
      </c>
      <c r="G43" s="27" t="s">
        <v>1103</v>
      </c>
      <c r="H43" s="92" t="s">
        <v>1104</v>
      </c>
      <c r="I43" s="28" t="s">
        <v>494</v>
      </c>
      <c r="J43" s="28" t="s">
        <v>314</v>
      </c>
      <c r="K43" s="43" t="s">
        <v>1105</v>
      </c>
      <c r="L43" s="43" t="s">
        <v>1099</v>
      </c>
      <c r="M43" s="43" t="s">
        <v>999</v>
      </c>
      <c r="N43" s="43" t="s">
        <v>362</v>
      </c>
      <c r="O43" s="28" t="s">
        <v>1000</v>
      </c>
      <c r="P43" s="87"/>
      <c r="Q43" s="91" t="s">
        <v>553</v>
      </c>
      <c r="R43" s="87"/>
      <c r="S43" s="85" t="s">
        <v>999</v>
      </c>
      <c r="T43" s="87"/>
    </row>
    <row r="44" spans="1:20" ht="42">
      <c r="A44" s="84">
        <v>43</v>
      </c>
      <c r="B44" s="90" t="s">
        <v>992</v>
      </c>
      <c r="C44" s="27" t="s">
        <v>57</v>
      </c>
      <c r="D44" s="28" t="s">
        <v>1106</v>
      </c>
      <c r="E44" s="86" t="s">
        <v>366</v>
      </c>
      <c r="F44" s="27" t="s">
        <v>1107</v>
      </c>
      <c r="G44" s="27" t="s">
        <v>1103</v>
      </c>
      <c r="H44" s="92" t="s">
        <v>598</v>
      </c>
      <c r="I44" s="28" t="s">
        <v>494</v>
      </c>
      <c r="J44" s="28" t="s">
        <v>314</v>
      </c>
      <c r="K44" s="43" t="s">
        <v>1003</v>
      </c>
      <c r="L44" s="43" t="s">
        <v>1089</v>
      </c>
      <c r="M44" s="43" t="s">
        <v>999</v>
      </c>
      <c r="N44" s="43" t="s">
        <v>362</v>
      </c>
      <c r="O44" s="28" t="s">
        <v>1000</v>
      </c>
      <c r="P44" s="87"/>
      <c r="Q44" s="91">
        <v>47299</v>
      </c>
      <c r="R44" s="87"/>
      <c r="S44" s="85" t="s">
        <v>999</v>
      </c>
      <c r="T44" s="87"/>
    </row>
    <row r="45" spans="1:20" ht="42">
      <c r="A45" s="84">
        <v>44</v>
      </c>
      <c r="B45" s="90" t="s">
        <v>992</v>
      </c>
      <c r="C45" s="27" t="s">
        <v>57</v>
      </c>
      <c r="D45" s="28" t="s">
        <v>1108</v>
      </c>
      <c r="E45" s="86" t="s">
        <v>366</v>
      </c>
      <c r="F45" s="27" t="s">
        <v>1031</v>
      </c>
      <c r="G45" s="27" t="s">
        <v>1096</v>
      </c>
      <c r="H45" s="92" t="s">
        <v>1109</v>
      </c>
      <c r="I45" s="28" t="s">
        <v>494</v>
      </c>
      <c r="J45" s="28" t="s">
        <v>314</v>
      </c>
      <c r="K45" s="43" t="s">
        <v>1003</v>
      </c>
      <c r="L45" s="43" t="s">
        <v>1099</v>
      </c>
      <c r="M45" s="43" t="s">
        <v>999</v>
      </c>
      <c r="N45" s="43" t="s">
        <v>362</v>
      </c>
      <c r="O45" s="28" t="s">
        <v>1000</v>
      </c>
      <c r="P45" s="87"/>
      <c r="Q45" s="93" t="s">
        <v>1110</v>
      </c>
      <c r="R45" s="87"/>
      <c r="S45" s="85" t="s">
        <v>999</v>
      </c>
      <c r="T45" s="87"/>
    </row>
    <row r="46" spans="1:20" ht="83.4">
      <c r="A46" s="84">
        <v>45</v>
      </c>
      <c r="B46" s="90" t="s">
        <v>992</v>
      </c>
      <c r="C46" s="27" t="s">
        <v>57</v>
      </c>
      <c r="D46" s="28" t="s">
        <v>1111</v>
      </c>
      <c r="E46" s="86" t="s">
        <v>366</v>
      </c>
      <c r="F46" s="27" t="s">
        <v>1063</v>
      </c>
      <c r="G46" s="27" t="s">
        <v>1112</v>
      </c>
      <c r="H46" s="92" t="s">
        <v>767</v>
      </c>
      <c r="I46" s="28" t="s">
        <v>494</v>
      </c>
      <c r="J46" s="28" t="s">
        <v>314</v>
      </c>
      <c r="K46" s="43" t="s">
        <v>1003</v>
      </c>
      <c r="L46" s="43" t="s">
        <v>529</v>
      </c>
      <c r="M46" s="43" t="s">
        <v>999</v>
      </c>
      <c r="N46" s="43" t="s">
        <v>362</v>
      </c>
      <c r="O46" s="28" t="s">
        <v>1000</v>
      </c>
      <c r="P46" s="87"/>
      <c r="Q46" s="91" t="s">
        <v>1113</v>
      </c>
      <c r="R46" s="87"/>
      <c r="S46" s="85" t="s">
        <v>999</v>
      </c>
      <c r="T46" s="87"/>
    </row>
    <row r="47" spans="1:20" ht="69.599999999999994">
      <c r="A47" s="84">
        <v>46</v>
      </c>
      <c r="B47" s="90" t="s">
        <v>992</v>
      </c>
      <c r="C47" s="27" t="s">
        <v>57</v>
      </c>
      <c r="D47" s="28" t="s">
        <v>1114</v>
      </c>
      <c r="E47" s="86" t="s">
        <v>366</v>
      </c>
      <c r="F47" s="27" t="s">
        <v>1063</v>
      </c>
      <c r="G47" s="27" t="s">
        <v>1096</v>
      </c>
      <c r="H47" s="92" t="s">
        <v>767</v>
      </c>
      <c r="I47" s="28" t="s">
        <v>494</v>
      </c>
      <c r="J47" s="28" t="s">
        <v>314</v>
      </c>
      <c r="K47" s="43" t="s">
        <v>1003</v>
      </c>
      <c r="L47" s="43" t="s">
        <v>373</v>
      </c>
      <c r="M47" s="43" t="s">
        <v>999</v>
      </c>
      <c r="N47" s="43" t="s">
        <v>362</v>
      </c>
      <c r="O47" s="28" t="s">
        <v>1000</v>
      </c>
      <c r="P47" s="87"/>
      <c r="Q47" s="91" t="s">
        <v>1113</v>
      </c>
      <c r="R47" s="87"/>
      <c r="S47" s="85" t="s">
        <v>999</v>
      </c>
      <c r="T47" s="87"/>
    </row>
    <row r="48" spans="1:20" ht="42">
      <c r="A48" s="84">
        <v>47</v>
      </c>
      <c r="B48" s="90" t="s">
        <v>992</v>
      </c>
      <c r="C48" s="27" t="s">
        <v>57</v>
      </c>
      <c r="D48" s="28" t="s">
        <v>1115</v>
      </c>
      <c r="E48" s="27" t="s">
        <v>1056</v>
      </c>
      <c r="F48" s="27" t="s">
        <v>1012</v>
      </c>
      <c r="G48" s="27" t="s">
        <v>1116</v>
      </c>
      <c r="H48" s="92" t="s">
        <v>715</v>
      </c>
      <c r="I48" s="28" t="s">
        <v>494</v>
      </c>
      <c r="J48" s="28" t="s">
        <v>314</v>
      </c>
      <c r="K48" s="43" t="s">
        <v>1117</v>
      </c>
      <c r="L48" s="43" t="s">
        <v>1118</v>
      </c>
      <c r="M48" s="43" t="s">
        <v>999</v>
      </c>
      <c r="N48" s="43" t="s">
        <v>362</v>
      </c>
      <c r="O48" s="28" t="s">
        <v>1000</v>
      </c>
      <c r="P48" s="87"/>
      <c r="Q48" s="91">
        <v>46568</v>
      </c>
      <c r="R48" s="87"/>
      <c r="S48" s="85" t="s">
        <v>999</v>
      </c>
      <c r="T48" s="87"/>
    </row>
    <row r="49" spans="1:20" ht="42">
      <c r="A49" s="84">
        <v>48</v>
      </c>
      <c r="B49" s="90" t="s">
        <v>992</v>
      </c>
      <c r="C49" s="27" t="s">
        <v>57</v>
      </c>
      <c r="D49" s="28" t="s">
        <v>1119</v>
      </c>
      <c r="E49" s="86" t="s">
        <v>366</v>
      </c>
      <c r="F49" s="27" t="s">
        <v>1009</v>
      </c>
      <c r="G49" s="27" t="s">
        <v>1120</v>
      </c>
      <c r="H49" s="92" t="s">
        <v>1026</v>
      </c>
      <c r="I49" s="28" t="s">
        <v>396</v>
      </c>
      <c r="J49" s="28" t="s">
        <v>1121</v>
      </c>
      <c r="K49" s="43" t="s">
        <v>1101</v>
      </c>
      <c r="L49" s="43" t="s">
        <v>1020</v>
      </c>
      <c r="M49" s="43" t="s">
        <v>999</v>
      </c>
      <c r="N49" s="43" t="s">
        <v>362</v>
      </c>
      <c r="O49" s="28" t="s">
        <v>1000</v>
      </c>
      <c r="P49" s="87"/>
      <c r="Q49" s="91">
        <v>46203</v>
      </c>
      <c r="R49" s="87"/>
      <c r="S49" s="85" t="s">
        <v>999</v>
      </c>
      <c r="T49" s="87"/>
    </row>
    <row r="50" spans="1:20" ht="42">
      <c r="A50" s="84">
        <v>49</v>
      </c>
      <c r="B50" s="90" t="s">
        <v>992</v>
      </c>
      <c r="C50" s="27" t="s">
        <v>57</v>
      </c>
      <c r="D50" s="28" t="s">
        <v>1122</v>
      </c>
      <c r="E50" s="86" t="s">
        <v>366</v>
      </c>
      <c r="F50" s="27" t="s">
        <v>1012</v>
      </c>
      <c r="G50" s="27" t="s">
        <v>1016</v>
      </c>
      <c r="H50" s="86" t="s">
        <v>1123</v>
      </c>
      <c r="I50" s="28" t="s">
        <v>494</v>
      </c>
      <c r="J50" s="28" t="s">
        <v>314</v>
      </c>
      <c r="K50" s="43" t="s">
        <v>1083</v>
      </c>
      <c r="L50" s="43" t="s">
        <v>1124</v>
      </c>
      <c r="M50" s="43" t="s">
        <v>999</v>
      </c>
      <c r="N50" s="43" t="s">
        <v>362</v>
      </c>
      <c r="O50" s="28" t="s">
        <v>1000</v>
      </c>
      <c r="P50" s="87"/>
      <c r="Q50" s="93" t="s">
        <v>1125</v>
      </c>
      <c r="R50" s="87"/>
      <c r="S50" s="85" t="s">
        <v>999</v>
      </c>
      <c r="T50" s="87"/>
    </row>
    <row r="51" spans="1:20" ht="42">
      <c r="A51" s="84">
        <v>50</v>
      </c>
      <c r="B51" s="90" t="s">
        <v>992</v>
      </c>
      <c r="C51" s="27" t="s">
        <v>57</v>
      </c>
      <c r="D51" s="28" t="s">
        <v>1126</v>
      </c>
      <c r="E51" s="86" t="s">
        <v>366</v>
      </c>
      <c r="F51" s="27" t="s">
        <v>1107</v>
      </c>
      <c r="G51" s="27" t="s">
        <v>1127</v>
      </c>
      <c r="H51" s="92" t="s">
        <v>598</v>
      </c>
      <c r="I51" s="28" t="s">
        <v>494</v>
      </c>
      <c r="J51" s="28" t="s">
        <v>314</v>
      </c>
      <c r="K51" s="43" t="s">
        <v>1101</v>
      </c>
      <c r="L51" s="43" t="s">
        <v>480</v>
      </c>
      <c r="M51" s="43" t="s">
        <v>999</v>
      </c>
      <c r="N51" s="43" t="s">
        <v>362</v>
      </c>
      <c r="O51" s="28" t="s">
        <v>1000</v>
      </c>
      <c r="P51" s="87"/>
      <c r="Q51" s="91">
        <v>46568</v>
      </c>
      <c r="R51" s="87"/>
      <c r="S51" s="85" t="s">
        <v>999</v>
      </c>
      <c r="T51" s="87"/>
    </row>
    <row r="52" spans="1:20" ht="42">
      <c r="A52" s="84">
        <v>51</v>
      </c>
      <c r="B52" s="90" t="s">
        <v>992</v>
      </c>
      <c r="C52" s="27" t="s">
        <v>57</v>
      </c>
      <c r="D52" s="28" t="s">
        <v>1128</v>
      </c>
      <c r="E52" s="86" t="s">
        <v>366</v>
      </c>
      <c r="F52" s="27" t="s">
        <v>1005</v>
      </c>
      <c r="G52" s="27" t="s">
        <v>1050</v>
      </c>
      <c r="H52" s="86" t="s">
        <v>1129</v>
      </c>
      <c r="I52" s="28" t="s">
        <v>494</v>
      </c>
      <c r="J52" s="28" t="s">
        <v>314</v>
      </c>
      <c r="K52" s="43" t="s">
        <v>1117</v>
      </c>
      <c r="L52" s="43" t="s">
        <v>480</v>
      </c>
      <c r="M52" s="43" t="s">
        <v>999</v>
      </c>
      <c r="N52" s="43" t="s">
        <v>362</v>
      </c>
      <c r="O52" s="28" t="s">
        <v>1000</v>
      </c>
      <c r="P52" s="87"/>
      <c r="Q52" s="91">
        <v>46934</v>
      </c>
      <c r="R52" s="87"/>
      <c r="S52" s="85" t="s">
        <v>999</v>
      </c>
      <c r="T52" s="87"/>
    </row>
    <row r="53" spans="1:20" ht="42">
      <c r="A53" s="84">
        <v>52</v>
      </c>
      <c r="B53" s="90" t="s">
        <v>992</v>
      </c>
      <c r="C53" s="27" t="s">
        <v>57</v>
      </c>
      <c r="D53" s="28" t="s">
        <v>1130</v>
      </c>
      <c r="E53" s="86" t="s">
        <v>366</v>
      </c>
      <c r="F53" s="27" t="s">
        <v>1131</v>
      </c>
      <c r="G53" s="27" t="s">
        <v>1132</v>
      </c>
      <c r="H53" s="92" t="s">
        <v>553</v>
      </c>
      <c r="I53" s="28" t="s">
        <v>494</v>
      </c>
      <c r="J53" s="28" t="s">
        <v>314</v>
      </c>
      <c r="K53" s="43" t="s">
        <v>1133</v>
      </c>
      <c r="L53" s="43" t="s">
        <v>496</v>
      </c>
      <c r="M53" s="43" t="s">
        <v>999</v>
      </c>
      <c r="N53" s="43" t="s">
        <v>362</v>
      </c>
      <c r="O53" s="28" t="s">
        <v>1000</v>
      </c>
      <c r="P53" s="94"/>
      <c r="Q53" s="95" t="s">
        <v>1134</v>
      </c>
      <c r="R53" s="96"/>
      <c r="S53" s="85" t="s">
        <v>999</v>
      </c>
      <c r="T53" s="87"/>
    </row>
  </sheetData>
  <autoFilter ref="A1:T1" xr:uid="{00000000-0001-0000-0000-000000000000}"/>
  <pageMargins left="0.75" right="0.75" top="1" bottom="1" header="0.5" footer="0.5"/>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099553-8059-489F-AA3E-B97A428C92C9}">
  <dimension ref="A1:U71"/>
  <sheetViews>
    <sheetView zoomScaleNormal="100" workbookViewId="0">
      <pane xSplit="4" ySplit="1" topLeftCell="E20" activePane="bottomRight" state="frozen"/>
      <selection pane="topRight" activeCell="E1" sqref="E1"/>
      <selection pane="bottomLeft" activeCell="A2" sqref="A2"/>
      <selection pane="bottomRight" activeCell="D25" sqref="D25"/>
    </sheetView>
  </sheetViews>
  <sheetFormatPr defaultColWidth="9.21875" defaultRowHeight="14.4"/>
  <cols>
    <col min="1" max="1" width="6.77734375" style="80" customWidth="1"/>
    <col min="2" max="2" width="21.5546875" style="48" customWidth="1"/>
    <col min="3" max="3" width="16.44140625" style="48" customWidth="1"/>
    <col min="4" max="4" width="33.5546875" style="48" customWidth="1"/>
    <col min="5" max="5" width="13.21875" style="81" customWidth="1"/>
    <col min="6" max="6" width="14.5546875" style="81" customWidth="1"/>
    <col min="7" max="7" width="20" style="81" bestFit="1" customWidth="1"/>
    <col min="8" max="9" width="14.5546875" style="81" customWidth="1"/>
    <col min="10" max="10" width="16.44140625" style="81" customWidth="1"/>
    <col min="11" max="11" width="29.44140625" style="81" customWidth="1"/>
    <col min="12" max="12" width="18.5546875" style="81" customWidth="1"/>
    <col min="13" max="13" width="14.5546875" style="81" customWidth="1"/>
    <col min="14" max="14" width="16.44140625" style="48" customWidth="1"/>
    <col min="15" max="15" width="15.77734375" style="48" customWidth="1"/>
    <col min="16" max="16" width="15" style="48" customWidth="1"/>
    <col min="17" max="17" width="12.5546875" style="48" customWidth="1"/>
    <col min="18" max="18" width="15" style="48" customWidth="1"/>
    <col min="19" max="19" width="46.44140625" style="48" customWidth="1"/>
    <col min="20" max="20" width="46.44140625" style="82" customWidth="1"/>
    <col min="21" max="21" width="46.44140625" style="48" customWidth="1"/>
    <col min="22" max="16384" width="9.21875" style="48"/>
  </cols>
  <sheetData>
    <row r="1" spans="1:21" s="70" customFormat="1" ht="74.25" customHeight="1">
      <c r="A1" s="42" t="s">
        <v>249</v>
      </c>
      <c r="B1" s="42" t="s">
        <v>250</v>
      </c>
      <c r="C1" s="42" t="s">
        <v>251</v>
      </c>
      <c r="D1" s="42" t="s">
        <v>252</v>
      </c>
      <c r="E1" s="42" t="s">
        <v>2</v>
      </c>
      <c r="F1" s="42" t="s">
        <v>253</v>
      </c>
      <c r="G1" s="42" t="s">
        <v>254</v>
      </c>
      <c r="H1" s="42" t="s">
        <v>255</v>
      </c>
      <c r="I1" s="42" t="s">
        <v>256</v>
      </c>
      <c r="J1" s="42" t="s">
        <v>257</v>
      </c>
      <c r="K1" s="42" t="s">
        <v>258</v>
      </c>
      <c r="L1" s="42" t="s">
        <v>259</v>
      </c>
      <c r="M1" s="42" t="s">
        <v>260</v>
      </c>
      <c r="N1" s="42" t="s">
        <v>705</v>
      </c>
      <c r="O1" s="42" t="s">
        <v>262</v>
      </c>
      <c r="P1" s="42" t="s">
        <v>263</v>
      </c>
      <c r="Q1" s="42" t="s">
        <v>264</v>
      </c>
      <c r="R1" s="42" t="s">
        <v>265</v>
      </c>
      <c r="S1" s="42" t="s">
        <v>266</v>
      </c>
      <c r="T1" s="42" t="s">
        <v>267</v>
      </c>
      <c r="U1" s="42" t="s">
        <v>268</v>
      </c>
    </row>
    <row r="2" spans="1:21" s="70" customFormat="1" ht="41.4">
      <c r="A2" s="72">
        <v>1</v>
      </c>
      <c r="B2" s="33" t="s">
        <v>846</v>
      </c>
      <c r="C2" s="33" t="s">
        <v>57</v>
      </c>
      <c r="D2" s="34" t="s">
        <v>847</v>
      </c>
      <c r="E2" s="33" t="s">
        <v>379</v>
      </c>
      <c r="F2" s="34" t="s">
        <v>848</v>
      </c>
      <c r="G2" s="33" t="s">
        <v>553</v>
      </c>
      <c r="H2" s="34" t="s">
        <v>849</v>
      </c>
      <c r="I2" s="33" t="s">
        <v>850</v>
      </c>
      <c r="J2" s="34" t="s">
        <v>851</v>
      </c>
      <c r="K2" s="33" t="s">
        <v>852</v>
      </c>
      <c r="L2" s="33" t="s">
        <v>853</v>
      </c>
      <c r="M2" s="72" t="s">
        <v>854</v>
      </c>
      <c r="N2" s="34" t="s">
        <v>468</v>
      </c>
      <c r="O2" s="34" t="s">
        <v>855</v>
      </c>
      <c r="P2" s="33" t="s">
        <v>856</v>
      </c>
      <c r="Q2" s="33"/>
      <c r="R2" s="33"/>
      <c r="S2" s="33"/>
      <c r="T2" s="34" t="s">
        <v>853</v>
      </c>
      <c r="U2" s="33"/>
    </row>
    <row r="3" spans="1:21" s="70" customFormat="1" ht="55.2" hidden="1">
      <c r="A3" s="72">
        <v>2</v>
      </c>
      <c r="B3" s="33" t="s">
        <v>846</v>
      </c>
      <c r="C3" s="33" t="s">
        <v>57</v>
      </c>
      <c r="D3" s="34" t="s">
        <v>857</v>
      </c>
      <c r="E3" s="33"/>
      <c r="F3" s="33"/>
      <c r="G3" s="33"/>
      <c r="H3" s="33"/>
      <c r="I3" s="33"/>
      <c r="J3" s="33"/>
      <c r="K3" s="33"/>
      <c r="L3" s="33"/>
      <c r="M3" s="72"/>
      <c r="N3" s="34" t="s">
        <v>858</v>
      </c>
      <c r="O3" s="34" t="s">
        <v>859</v>
      </c>
      <c r="P3" s="33"/>
      <c r="Q3" s="34"/>
      <c r="R3" s="33"/>
      <c r="S3" s="33"/>
      <c r="T3" s="34"/>
      <c r="U3" s="33"/>
    </row>
    <row r="4" spans="1:21" s="70" customFormat="1" ht="55.2" hidden="1">
      <c r="A4" s="72">
        <v>3</v>
      </c>
      <c r="B4" s="33" t="s">
        <v>846</v>
      </c>
      <c r="C4" s="33" t="s">
        <v>57</v>
      </c>
      <c r="D4" s="34" t="s">
        <v>860</v>
      </c>
      <c r="E4" s="33"/>
      <c r="F4" s="33"/>
      <c r="G4" s="33"/>
      <c r="H4" s="33"/>
      <c r="I4" s="33"/>
      <c r="J4" s="33"/>
      <c r="K4" s="33" t="s">
        <v>861</v>
      </c>
      <c r="L4" s="33"/>
      <c r="M4" s="72"/>
      <c r="N4" s="34"/>
      <c r="O4" s="34" t="s">
        <v>859</v>
      </c>
      <c r="P4" s="33"/>
      <c r="Q4" s="34"/>
      <c r="R4" s="33"/>
      <c r="S4" s="33"/>
      <c r="T4" s="34"/>
      <c r="U4" s="33"/>
    </row>
    <row r="5" spans="1:21" s="70" customFormat="1" ht="55.2" hidden="1">
      <c r="A5" s="72">
        <v>4</v>
      </c>
      <c r="B5" s="33" t="s">
        <v>846</v>
      </c>
      <c r="C5" s="33" t="s">
        <v>57</v>
      </c>
      <c r="D5" s="34" t="s">
        <v>862</v>
      </c>
      <c r="E5" s="33"/>
      <c r="F5" s="33"/>
      <c r="G5" s="33"/>
      <c r="H5" s="33"/>
      <c r="I5" s="33"/>
      <c r="J5" s="33"/>
      <c r="K5" s="33"/>
      <c r="L5" s="33"/>
      <c r="M5" s="72"/>
      <c r="N5" s="34"/>
      <c r="O5" s="34" t="s">
        <v>859</v>
      </c>
      <c r="P5" s="33"/>
      <c r="Q5" s="34"/>
      <c r="R5" s="33"/>
      <c r="S5" s="33"/>
      <c r="T5" s="34"/>
      <c r="U5" s="33"/>
    </row>
    <row r="6" spans="1:21" s="70" customFormat="1" ht="55.2" hidden="1">
      <c r="A6" s="72">
        <v>5</v>
      </c>
      <c r="B6" s="33" t="s">
        <v>846</v>
      </c>
      <c r="C6" s="33" t="s">
        <v>57</v>
      </c>
      <c r="D6" s="34" t="s">
        <v>863</v>
      </c>
      <c r="E6" s="33"/>
      <c r="F6" s="33"/>
      <c r="G6" s="33"/>
      <c r="H6" s="33"/>
      <c r="I6" s="33"/>
      <c r="J6" s="33"/>
      <c r="K6" s="33"/>
      <c r="L6" s="33"/>
      <c r="M6" s="72"/>
      <c r="N6" s="34"/>
      <c r="O6" s="34" t="s">
        <v>859</v>
      </c>
      <c r="P6" s="33"/>
      <c r="Q6" s="34"/>
      <c r="R6" s="33"/>
      <c r="S6" s="33"/>
      <c r="T6" s="34"/>
      <c r="U6" s="33"/>
    </row>
    <row r="7" spans="1:21" s="70" customFormat="1" ht="63" hidden="1" customHeight="1">
      <c r="A7" s="72">
        <v>6</v>
      </c>
      <c r="B7" s="33" t="s">
        <v>846</v>
      </c>
      <c r="C7" s="33" t="s">
        <v>57</v>
      </c>
      <c r="D7" s="34" t="s">
        <v>864</v>
      </c>
      <c r="E7" s="33"/>
      <c r="F7" s="33"/>
      <c r="G7" s="33"/>
      <c r="H7" s="33"/>
      <c r="I7" s="33"/>
      <c r="J7" s="33"/>
      <c r="K7" s="33"/>
      <c r="L7" s="33"/>
      <c r="M7" s="72"/>
      <c r="N7" s="34" t="s">
        <v>449</v>
      </c>
      <c r="O7" s="34" t="s">
        <v>865</v>
      </c>
      <c r="P7" s="33" t="s">
        <v>866</v>
      </c>
      <c r="Q7" s="34"/>
      <c r="R7" s="33"/>
      <c r="S7" s="33"/>
      <c r="T7" s="34"/>
      <c r="U7" s="33"/>
    </row>
    <row r="8" spans="1:21" s="70" customFormat="1" ht="41.4" hidden="1">
      <c r="A8" s="72">
        <v>7</v>
      </c>
      <c r="B8" s="33" t="s">
        <v>846</v>
      </c>
      <c r="C8" s="33" t="s">
        <v>57</v>
      </c>
      <c r="D8" s="34" t="s">
        <v>867</v>
      </c>
      <c r="E8" s="33"/>
      <c r="F8" s="33"/>
      <c r="G8" s="33"/>
      <c r="H8" s="33"/>
      <c r="I8" s="33"/>
      <c r="J8" s="33"/>
      <c r="K8" s="33"/>
      <c r="L8" s="33"/>
      <c r="M8" s="72"/>
      <c r="N8" s="34" t="s">
        <v>469</v>
      </c>
      <c r="O8" s="34" t="s">
        <v>868</v>
      </c>
      <c r="P8" s="33"/>
      <c r="Q8" s="34"/>
      <c r="R8" s="33"/>
      <c r="S8" s="33"/>
      <c r="T8" s="34"/>
      <c r="U8" s="33"/>
    </row>
    <row r="9" spans="1:21" s="70" customFormat="1" ht="27.6" hidden="1">
      <c r="A9" s="72">
        <v>8</v>
      </c>
      <c r="B9" s="33"/>
      <c r="C9" s="33"/>
      <c r="D9" s="34" t="s">
        <v>869</v>
      </c>
      <c r="E9" s="33"/>
      <c r="F9" s="33"/>
      <c r="G9" s="33"/>
      <c r="H9" s="33"/>
      <c r="I9" s="33"/>
      <c r="J9" s="33"/>
      <c r="K9" s="33"/>
      <c r="L9" s="33"/>
      <c r="M9" s="72"/>
      <c r="N9" s="34"/>
      <c r="O9" s="34"/>
      <c r="P9" s="33"/>
      <c r="Q9" s="34"/>
      <c r="R9" s="33"/>
      <c r="S9" s="33"/>
      <c r="T9" s="34"/>
      <c r="U9" s="33"/>
    </row>
    <row r="10" spans="1:21" s="70" customFormat="1" ht="69" hidden="1">
      <c r="A10" s="72">
        <v>9</v>
      </c>
      <c r="B10" s="33" t="s">
        <v>846</v>
      </c>
      <c r="C10" s="33" t="s">
        <v>57</v>
      </c>
      <c r="D10" s="34" t="s">
        <v>870</v>
      </c>
      <c r="E10" s="33"/>
      <c r="F10" s="33"/>
      <c r="G10" s="33"/>
      <c r="H10" s="33"/>
      <c r="I10" s="33"/>
      <c r="J10" s="33"/>
      <c r="K10" s="33"/>
      <c r="L10" s="33"/>
      <c r="M10" s="72"/>
      <c r="N10" s="34" t="s">
        <v>871</v>
      </c>
      <c r="O10" s="34" t="s">
        <v>868</v>
      </c>
      <c r="P10" s="33"/>
      <c r="Q10" s="34"/>
      <c r="R10" s="33"/>
      <c r="S10" s="33"/>
      <c r="T10" s="34"/>
      <c r="U10" s="33"/>
    </row>
    <row r="11" spans="1:21" s="70" customFormat="1" ht="69" hidden="1">
      <c r="A11" s="72">
        <v>10</v>
      </c>
      <c r="B11" s="33" t="s">
        <v>846</v>
      </c>
      <c r="C11" s="33" t="s">
        <v>57</v>
      </c>
      <c r="D11" s="34" t="s">
        <v>872</v>
      </c>
      <c r="E11" s="33"/>
      <c r="F11" s="33"/>
      <c r="G11" s="33"/>
      <c r="H11" s="33"/>
      <c r="I11" s="33"/>
      <c r="J11" s="33"/>
      <c r="K11" s="33"/>
      <c r="L11" s="33"/>
      <c r="M11" s="72"/>
      <c r="N11" s="34" t="s">
        <v>873</v>
      </c>
      <c r="O11" s="34" t="s">
        <v>874</v>
      </c>
      <c r="P11" s="33" t="s">
        <v>866</v>
      </c>
      <c r="Q11" s="34"/>
      <c r="R11" s="33"/>
      <c r="S11" s="33"/>
      <c r="T11" s="34"/>
      <c r="U11" s="33"/>
    </row>
    <row r="12" spans="1:21" s="70" customFormat="1" ht="110.4">
      <c r="A12" s="72">
        <v>11</v>
      </c>
      <c r="B12" s="33" t="s">
        <v>846</v>
      </c>
      <c r="C12" s="33" t="s">
        <v>57</v>
      </c>
      <c r="D12" s="34" t="s">
        <v>875</v>
      </c>
      <c r="E12" s="34" t="s">
        <v>876</v>
      </c>
      <c r="F12" s="34" t="s">
        <v>877</v>
      </c>
      <c r="G12" s="33" t="s">
        <v>878</v>
      </c>
      <c r="H12" s="34" t="s">
        <v>879</v>
      </c>
      <c r="I12" s="34" t="s">
        <v>880</v>
      </c>
      <c r="J12" s="34" t="s">
        <v>881</v>
      </c>
      <c r="K12" s="34" t="s">
        <v>882</v>
      </c>
      <c r="L12" s="34" t="s">
        <v>883</v>
      </c>
      <c r="M12" s="72" t="s">
        <v>884</v>
      </c>
      <c r="N12" s="34" t="s">
        <v>885</v>
      </c>
      <c r="O12" s="34" t="s">
        <v>362</v>
      </c>
      <c r="P12" s="33" t="s">
        <v>886</v>
      </c>
      <c r="Q12" s="73">
        <v>45839</v>
      </c>
      <c r="R12" s="73">
        <v>49490</v>
      </c>
      <c r="S12" s="34" t="s">
        <v>2456</v>
      </c>
      <c r="T12" s="34" t="s">
        <v>887</v>
      </c>
      <c r="U12" s="73">
        <v>46197</v>
      </c>
    </row>
    <row r="13" spans="1:21" s="70" customFormat="1" ht="69">
      <c r="A13" s="72">
        <v>12</v>
      </c>
      <c r="B13" s="33" t="s">
        <v>846</v>
      </c>
      <c r="C13" s="33" t="s">
        <v>57</v>
      </c>
      <c r="D13" s="34" t="s">
        <v>888</v>
      </c>
      <c r="E13" s="33" t="s">
        <v>2457</v>
      </c>
      <c r="F13" s="34" t="s">
        <v>877</v>
      </c>
      <c r="G13" s="33"/>
      <c r="H13" s="34" t="s">
        <v>849</v>
      </c>
      <c r="I13" s="34" t="s">
        <v>2458</v>
      </c>
      <c r="J13" s="33" t="s">
        <v>377</v>
      </c>
      <c r="K13" s="34" t="s">
        <v>2459</v>
      </c>
      <c r="L13" s="33"/>
      <c r="M13" s="33" t="s">
        <v>854</v>
      </c>
      <c r="N13" s="34" t="s">
        <v>889</v>
      </c>
      <c r="O13" s="34" t="s">
        <v>890</v>
      </c>
      <c r="P13" s="33" t="s">
        <v>856</v>
      </c>
      <c r="Q13" s="33"/>
      <c r="R13" s="33"/>
      <c r="S13" s="34" t="s">
        <v>2460</v>
      </c>
      <c r="T13" s="34"/>
      <c r="U13" s="73">
        <v>46203</v>
      </c>
    </row>
    <row r="14" spans="1:21" ht="55.2">
      <c r="A14" s="72">
        <v>13</v>
      </c>
      <c r="B14" s="33" t="s">
        <v>846</v>
      </c>
      <c r="C14" s="33" t="s">
        <v>57</v>
      </c>
      <c r="D14" s="34" t="s">
        <v>2461</v>
      </c>
      <c r="E14" s="74" t="s">
        <v>473</v>
      </c>
      <c r="F14" s="74" t="s">
        <v>58</v>
      </c>
      <c r="G14" s="75">
        <v>690000000</v>
      </c>
      <c r="H14" s="74" t="s">
        <v>891</v>
      </c>
      <c r="I14" s="74" t="s">
        <v>892</v>
      </c>
      <c r="J14" s="74" t="s">
        <v>893</v>
      </c>
      <c r="K14" s="76" t="s">
        <v>894</v>
      </c>
      <c r="L14" s="74" t="s">
        <v>384</v>
      </c>
      <c r="M14" s="74" t="s">
        <v>884</v>
      </c>
      <c r="N14" s="34" t="s">
        <v>361</v>
      </c>
      <c r="O14" s="34" t="s">
        <v>895</v>
      </c>
      <c r="P14" s="33" t="s">
        <v>856</v>
      </c>
      <c r="Q14" s="34"/>
      <c r="R14" s="33"/>
      <c r="S14" s="33"/>
      <c r="T14" s="34" t="s">
        <v>896</v>
      </c>
      <c r="U14" s="33"/>
    </row>
    <row r="15" spans="1:21" ht="55.2">
      <c r="A15" s="72">
        <v>14</v>
      </c>
      <c r="B15" s="33" t="s">
        <v>846</v>
      </c>
      <c r="C15" s="33" t="s">
        <v>57</v>
      </c>
      <c r="D15" s="34" t="s">
        <v>897</v>
      </c>
      <c r="E15" s="74" t="s">
        <v>473</v>
      </c>
      <c r="F15" s="74" t="s">
        <v>848</v>
      </c>
      <c r="G15" s="75">
        <v>57000000</v>
      </c>
      <c r="H15" s="74" t="s">
        <v>891</v>
      </c>
      <c r="I15" s="74" t="s">
        <v>898</v>
      </c>
      <c r="J15" s="74" t="s">
        <v>899</v>
      </c>
      <c r="K15" s="74" t="s">
        <v>900</v>
      </c>
      <c r="L15" s="74" t="s">
        <v>384</v>
      </c>
      <c r="M15" s="74" t="s">
        <v>884</v>
      </c>
      <c r="N15" s="34" t="s">
        <v>361</v>
      </c>
      <c r="O15" s="34" t="s">
        <v>895</v>
      </c>
      <c r="P15" s="33" t="s">
        <v>856</v>
      </c>
      <c r="Q15" s="34"/>
      <c r="R15" s="33"/>
      <c r="S15" s="33"/>
      <c r="T15" s="34" t="s">
        <v>901</v>
      </c>
      <c r="U15" s="33"/>
    </row>
    <row r="16" spans="1:21" ht="50.25" customHeight="1">
      <c r="A16" s="72">
        <v>15</v>
      </c>
      <c r="B16" s="33" t="s">
        <v>846</v>
      </c>
      <c r="C16" s="33" t="s">
        <v>57</v>
      </c>
      <c r="D16" s="34" t="s">
        <v>902</v>
      </c>
      <c r="E16" s="74" t="s">
        <v>473</v>
      </c>
      <c r="F16" s="74" t="s">
        <v>848</v>
      </c>
      <c r="G16" s="75">
        <v>46000000</v>
      </c>
      <c r="H16" s="74" t="s">
        <v>853</v>
      </c>
      <c r="I16" s="74" t="s">
        <v>377</v>
      </c>
      <c r="J16" s="74" t="s">
        <v>377</v>
      </c>
      <c r="K16" s="74" t="s">
        <v>903</v>
      </c>
      <c r="L16" s="74" t="s">
        <v>384</v>
      </c>
      <c r="M16" s="74" t="s">
        <v>884</v>
      </c>
      <c r="N16" s="34" t="s">
        <v>361</v>
      </c>
      <c r="O16" s="34" t="s">
        <v>895</v>
      </c>
      <c r="P16" s="33" t="s">
        <v>856</v>
      </c>
      <c r="Q16" s="34"/>
      <c r="R16" s="33"/>
      <c r="S16" s="33" t="s">
        <v>2462</v>
      </c>
      <c r="T16" s="34" t="s">
        <v>904</v>
      </c>
      <c r="U16" s="33"/>
    </row>
    <row r="17" spans="1:21" ht="69">
      <c r="A17" s="72">
        <v>16</v>
      </c>
      <c r="B17" s="33" t="s">
        <v>846</v>
      </c>
      <c r="C17" s="33" t="s">
        <v>57</v>
      </c>
      <c r="D17" s="34" t="s">
        <v>905</v>
      </c>
      <c r="E17" s="74" t="s">
        <v>473</v>
      </c>
      <c r="F17" s="74" t="s">
        <v>848</v>
      </c>
      <c r="G17" s="77">
        <v>360000000</v>
      </c>
      <c r="H17" s="33" t="s">
        <v>853</v>
      </c>
      <c r="I17" s="72" t="s">
        <v>377</v>
      </c>
      <c r="J17" s="72" t="s">
        <v>377</v>
      </c>
      <c r="K17" s="74" t="s">
        <v>906</v>
      </c>
      <c r="L17" s="72" t="s">
        <v>384</v>
      </c>
      <c r="M17" s="72" t="s">
        <v>884</v>
      </c>
      <c r="N17" s="34" t="s">
        <v>361</v>
      </c>
      <c r="O17" s="34" t="s">
        <v>366</v>
      </c>
      <c r="P17" s="33" t="s">
        <v>907</v>
      </c>
      <c r="Q17" s="34"/>
      <c r="R17" s="33"/>
      <c r="S17" s="33"/>
      <c r="T17" s="34"/>
      <c r="U17" s="33"/>
    </row>
    <row r="18" spans="1:21" ht="55.2">
      <c r="A18" s="72">
        <v>17</v>
      </c>
      <c r="B18" s="33" t="s">
        <v>846</v>
      </c>
      <c r="C18" s="33" t="s">
        <v>57</v>
      </c>
      <c r="D18" s="34" t="s">
        <v>908</v>
      </c>
      <c r="E18" s="74" t="s">
        <v>473</v>
      </c>
      <c r="F18" s="74" t="s">
        <v>909</v>
      </c>
      <c r="G18" s="75">
        <v>23000000</v>
      </c>
      <c r="H18" s="74" t="s">
        <v>891</v>
      </c>
      <c r="I18" s="74" t="s">
        <v>910</v>
      </c>
      <c r="J18" s="74" t="s">
        <v>911</v>
      </c>
      <c r="K18" s="74" t="s">
        <v>912</v>
      </c>
      <c r="L18" s="74" t="s">
        <v>384</v>
      </c>
      <c r="M18" s="74" t="s">
        <v>884</v>
      </c>
      <c r="N18" s="34" t="s">
        <v>361</v>
      </c>
      <c r="O18" s="34" t="s">
        <v>895</v>
      </c>
      <c r="P18" s="33" t="s">
        <v>856</v>
      </c>
      <c r="Q18" s="34"/>
      <c r="R18" s="33"/>
      <c r="S18" s="33"/>
      <c r="T18" s="34" t="s">
        <v>901</v>
      </c>
      <c r="U18" s="33"/>
    </row>
    <row r="19" spans="1:21" ht="41.4">
      <c r="A19" s="72">
        <v>18</v>
      </c>
      <c r="B19" s="33" t="s">
        <v>846</v>
      </c>
      <c r="C19" s="33" t="s">
        <v>57</v>
      </c>
      <c r="D19" s="34" t="s">
        <v>913</v>
      </c>
      <c r="E19" s="74" t="s">
        <v>473</v>
      </c>
      <c r="F19" s="74" t="s">
        <v>58</v>
      </c>
      <c r="G19" s="75">
        <v>121900000</v>
      </c>
      <c r="H19" s="74" t="s">
        <v>891</v>
      </c>
      <c r="I19" s="74" t="s">
        <v>892</v>
      </c>
      <c r="J19" s="74" t="s">
        <v>911</v>
      </c>
      <c r="K19" s="74" t="s">
        <v>914</v>
      </c>
      <c r="L19" s="74" t="s">
        <v>384</v>
      </c>
      <c r="M19" s="74" t="s">
        <v>814</v>
      </c>
      <c r="N19" s="34" t="s">
        <v>361</v>
      </c>
      <c r="O19" s="34" t="s">
        <v>895</v>
      </c>
      <c r="P19" s="33" t="s">
        <v>856</v>
      </c>
      <c r="Q19" s="34"/>
      <c r="R19" s="33"/>
      <c r="S19" s="33"/>
      <c r="T19" s="34" t="s">
        <v>901</v>
      </c>
      <c r="U19" s="33"/>
    </row>
    <row r="20" spans="1:21" ht="41.4">
      <c r="A20" s="72">
        <v>19</v>
      </c>
      <c r="B20" s="33" t="s">
        <v>846</v>
      </c>
      <c r="C20" s="33" t="s">
        <v>57</v>
      </c>
      <c r="D20" s="34" t="s">
        <v>915</v>
      </c>
      <c r="E20" s="74" t="s">
        <v>473</v>
      </c>
      <c r="F20" s="74" t="s">
        <v>58</v>
      </c>
      <c r="G20" s="75">
        <v>74750000</v>
      </c>
      <c r="H20" s="74" t="s">
        <v>891</v>
      </c>
      <c r="I20" s="74" t="s">
        <v>892</v>
      </c>
      <c r="J20" s="74" t="s">
        <v>911</v>
      </c>
      <c r="K20" s="74" t="s">
        <v>916</v>
      </c>
      <c r="L20" s="74" t="s">
        <v>384</v>
      </c>
      <c r="M20" s="74" t="s">
        <v>814</v>
      </c>
      <c r="N20" s="34" t="s">
        <v>361</v>
      </c>
      <c r="O20" s="34" t="s">
        <v>895</v>
      </c>
      <c r="P20" s="33" t="s">
        <v>856</v>
      </c>
      <c r="Q20" s="33"/>
      <c r="R20" s="33"/>
      <c r="S20" s="33"/>
      <c r="T20" s="34" t="s">
        <v>901</v>
      </c>
      <c r="U20" s="33"/>
    </row>
    <row r="21" spans="1:21" ht="41.4">
      <c r="A21" s="72">
        <v>20</v>
      </c>
      <c r="B21" s="33" t="s">
        <v>846</v>
      </c>
      <c r="C21" s="33" t="s">
        <v>57</v>
      </c>
      <c r="D21" s="34" t="s">
        <v>917</v>
      </c>
      <c r="E21" s="74" t="s">
        <v>473</v>
      </c>
      <c r="F21" s="74" t="s">
        <v>918</v>
      </c>
      <c r="G21" s="75">
        <v>63250000</v>
      </c>
      <c r="H21" s="74" t="s">
        <v>891</v>
      </c>
      <c r="I21" s="74" t="s">
        <v>919</v>
      </c>
      <c r="J21" s="74" t="s">
        <v>920</v>
      </c>
      <c r="K21" s="74" t="s">
        <v>921</v>
      </c>
      <c r="L21" s="74" t="s">
        <v>922</v>
      </c>
      <c r="M21" s="74" t="s">
        <v>884</v>
      </c>
      <c r="N21" s="34" t="s">
        <v>361</v>
      </c>
      <c r="O21" s="34" t="s">
        <v>923</v>
      </c>
      <c r="P21" s="33" t="s">
        <v>924</v>
      </c>
      <c r="Q21" s="78">
        <v>46569</v>
      </c>
      <c r="R21" s="73">
        <v>47299</v>
      </c>
      <c r="S21" s="33" t="s">
        <v>2463</v>
      </c>
      <c r="T21" s="34" t="s">
        <v>925</v>
      </c>
      <c r="U21" s="73">
        <v>46197</v>
      </c>
    </row>
    <row r="22" spans="1:21" ht="41.4">
      <c r="A22" s="72">
        <v>21</v>
      </c>
      <c r="B22" s="33" t="s">
        <v>846</v>
      </c>
      <c r="C22" s="33" t="s">
        <v>57</v>
      </c>
      <c r="D22" s="34" t="s">
        <v>926</v>
      </c>
      <c r="E22" s="74" t="s">
        <v>379</v>
      </c>
      <c r="F22" s="74" t="s">
        <v>58</v>
      </c>
      <c r="G22" s="75">
        <f>1184500000</f>
        <v>1184500000</v>
      </c>
      <c r="H22" s="74" t="s">
        <v>891</v>
      </c>
      <c r="I22" s="74" t="s">
        <v>892</v>
      </c>
      <c r="J22" s="74" t="s">
        <v>919</v>
      </c>
      <c r="K22" s="74" t="s">
        <v>927</v>
      </c>
      <c r="L22" s="74" t="s">
        <v>384</v>
      </c>
      <c r="M22" s="74" t="s">
        <v>884</v>
      </c>
      <c r="N22" s="34" t="s">
        <v>468</v>
      </c>
      <c r="O22" s="34" t="s">
        <v>895</v>
      </c>
      <c r="P22" s="33" t="s">
        <v>856</v>
      </c>
      <c r="Q22" s="34"/>
      <c r="R22" s="33"/>
      <c r="S22" s="33"/>
      <c r="T22" s="34" t="s">
        <v>928</v>
      </c>
      <c r="U22" s="33"/>
    </row>
    <row r="23" spans="1:21" ht="55.2">
      <c r="A23" s="72">
        <v>22</v>
      </c>
      <c r="B23" s="33" t="s">
        <v>846</v>
      </c>
      <c r="C23" s="33" t="s">
        <v>57</v>
      </c>
      <c r="D23" s="34" t="s">
        <v>929</v>
      </c>
      <c r="E23" s="74" t="s">
        <v>379</v>
      </c>
      <c r="F23" s="74" t="s">
        <v>930</v>
      </c>
      <c r="G23" s="75">
        <v>290000000</v>
      </c>
      <c r="H23" s="74" t="s">
        <v>879</v>
      </c>
      <c r="I23" s="74" t="s">
        <v>892</v>
      </c>
      <c r="J23" s="74" t="s">
        <v>911</v>
      </c>
      <c r="K23" s="74" t="s">
        <v>931</v>
      </c>
      <c r="L23" s="74" t="s">
        <v>384</v>
      </c>
      <c r="M23" s="74" t="s">
        <v>884</v>
      </c>
      <c r="N23" s="34" t="s">
        <v>468</v>
      </c>
      <c r="O23" s="34" t="s">
        <v>895</v>
      </c>
      <c r="P23" s="33" t="s">
        <v>856</v>
      </c>
      <c r="Q23" s="78">
        <v>45839</v>
      </c>
      <c r="R23" s="73">
        <v>49490</v>
      </c>
      <c r="S23" s="34" t="s">
        <v>932</v>
      </c>
      <c r="T23" s="34" t="s">
        <v>925</v>
      </c>
      <c r="U23" s="73">
        <v>46156</v>
      </c>
    </row>
    <row r="24" spans="1:21" ht="41.4">
      <c r="A24" s="72">
        <v>23</v>
      </c>
      <c r="B24" s="33" t="s">
        <v>846</v>
      </c>
      <c r="C24" s="33" t="s">
        <v>57</v>
      </c>
      <c r="D24" s="34" t="s">
        <v>933</v>
      </c>
      <c r="E24" s="74" t="s">
        <v>379</v>
      </c>
      <c r="F24" s="74" t="s">
        <v>58</v>
      </c>
      <c r="G24" s="75">
        <v>270250000</v>
      </c>
      <c r="H24" s="74" t="s">
        <v>934</v>
      </c>
      <c r="I24" s="74" t="s">
        <v>892</v>
      </c>
      <c r="J24" s="74" t="s">
        <v>911</v>
      </c>
      <c r="K24" s="74" t="s">
        <v>935</v>
      </c>
      <c r="L24" s="74" t="s">
        <v>384</v>
      </c>
      <c r="M24" s="74" t="s">
        <v>884</v>
      </c>
      <c r="N24" s="34" t="s">
        <v>468</v>
      </c>
      <c r="O24" s="34" t="s">
        <v>895</v>
      </c>
      <c r="P24" s="33" t="s">
        <v>856</v>
      </c>
      <c r="Q24" s="34"/>
      <c r="R24" s="33"/>
      <c r="S24" s="33"/>
      <c r="T24" s="34" t="s">
        <v>928</v>
      </c>
      <c r="U24" s="33"/>
    </row>
    <row r="25" spans="1:21" ht="41.4">
      <c r="A25" s="72">
        <v>24</v>
      </c>
      <c r="B25" s="33" t="s">
        <v>846</v>
      </c>
      <c r="C25" s="33" t="s">
        <v>57</v>
      </c>
      <c r="D25" s="34" t="s">
        <v>936</v>
      </c>
      <c r="E25" s="74" t="s">
        <v>379</v>
      </c>
      <c r="F25" s="74" t="s">
        <v>937</v>
      </c>
      <c r="G25" s="75">
        <v>120750000</v>
      </c>
      <c r="H25" s="74" t="s">
        <v>891</v>
      </c>
      <c r="I25" s="74" t="s">
        <v>919</v>
      </c>
      <c r="J25" s="74" t="s">
        <v>919</v>
      </c>
      <c r="K25" s="74" t="s">
        <v>938</v>
      </c>
      <c r="L25" s="74" t="s">
        <v>384</v>
      </c>
      <c r="M25" s="74" t="s">
        <v>814</v>
      </c>
      <c r="N25" s="34" t="s">
        <v>468</v>
      </c>
      <c r="O25" s="34" t="s">
        <v>895</v>
      </c>
      <c r="P25" s="33" t="s">
        <v>856</v>
      </c>
      <c r="Q25" s="34"/>
      <c r="R25" s="33"/>
      <c r="S25" s="33"/>
      <c r="T25" s="34" t="s">
        <v>901</v>
      </c>
      <c r="U25" s="33"/>
    </row>
    <row r="26" spans="1:21" ht="69">
      <c r="A26" s="72">
        <v>25</v>
      </c>
      <c r="B26" s="33" t="s">
        <v>846</v>
      </c>
      <c r="C26" s="33" t="s">
        <v>57</v>
      </c>
      <c r="D26" s="34" t="s">
        <v>939</v>
      </c>
      <c r="E26" s="74" t="s">
        <v>379</v>
      </c>
      <c r="F26" s="74" t="s">
        <v>930</v>
      </c>
      <c r="G26" s="75">
        <v>95000000</v>
      </c>
      <c r="H26" s="74" t="s">
        <v>879</v>
      </c>
      <c r="I26" s="74" t="s">
        <v>940</v>
      </c>
      <c r="J26" s="74" t="s">
        <v>941</v>
      </c>
      <c r="K26" s="74" t="s">
        <v>941</v>
      </c>
      <c r="L26" s="74" t="s">
        <v>853</v>
      </c>
      <c r="M26" s="74" t="s">
        <v>884</v>
      </c>
      <c r="N26" s="34" t="s">
        <v>468</v>
      </c>
      <c r="O26" s="34" t="s">
        <v>923</v>
      </c>
      <c r="P26" s="33" t="s">
        <v>924</v>
      </c>
      <c r="Q26" s="73">
        <v>45663</v>
      </c>
      <c r="R26" s="73">
        <v>46408</v>
      </c>
      <c r="S26" s="34" t="s">
        <v>2464</v>
      </c>
      <c r="T26" s="34" t="s">
        <v>942</v>
      </c>
      <c r="U26" s="73">
        <v>46197</v>
      </c>
    </row>
    <row r="27" spans="1:21" ht="55.2">
      <c r="A27" s="72">
        <v>26</v>
      </c>
      <c r="B27" s="33" t="s">
        <v>846</v>
      </c>
      <c r="C27" s="33" t="s">
        <v>57</v>
      </c>
      <c r="D27" s="34" t="s">
        <v>943</v>
      </c>
      <c r="E27" s="74" t="s">
        <v>379</v>
      </c>
      <c r="F27" s="74" t="s">
        <v>937</v>
      </c>
      <c r="G27" s="75">
        <v>172500000</v>
      </c>
      <c r="H27" s="74" t="s">
        <v>944</v>
      </c>
      <c r="I27" s="74" t="s">
        <v>892</v>
      </c>
      <c r="J27" s="74" t="s">
        <v>892</v>
      </c>
      <c r="K27" s="74" t="s">
        <v>945</v>
      </c>
      <c r="L27" s="74" t="s">
        <v>384</v>
      </c>
      <c r="M27" s="74" t="s">
        <v>884</v>
      </c>
      <c r="N27" s="34" t="s">
        <v>468</v>
      </c>
      <c r="O27" s="34" t="s">
        <v>895</v>
      </c>
      <c r="P27" s="33" t="s">
        <v>856</v>
      </c>
      <c r="Q27" s="33"/>
      <c r="R27" s="33"/>
      <c r="S27" s="33"/>
      <c r="T27" s="34" t="s">
        <v>901</v>
      </c>
      <c r="U27" s="33"/>
    </row>
    <row r="28" spans="1:21" ht="69">
      <c r="A28" s="72">
        <v>27</v>
      </c>
      <c r="B28" s="33" t="s">
        <v>846</v>
      </c>
      <c r="C28" s="33" t="s">
        <v>57</v>
      </c>
      <c r="D28" s="34" t="s">
        <v>946</v>
      </c>
      <c r="E28" s="74" t="s">
        <v>379</v>
      </c>
      <c r="F28" s="74" t="s">
        <v>947</v>
      </c>
      <c r="G28" s="75">
        <v>184000000</v>
      </c>
      <c r="H28" s="74" t="s">
        <v>934</v>
      </c>
      <c r="I28" s="74" t="s">
        <v>948</v>
      </c>
      <c r="J28" s="74" t="s">
        <v>949</v>
      </c>
      <c r="K28" s="74" t="s">
        <v>950</v>
      </c>
      <c r="L28" s="74" t="s">
        <v>384</v>
      </c>
      <c r="M28" s="74" t="s">
        <v>884</v>
      </c>
      <c r="N28" s="34" t="s">
        <v>468</v>
      </c>
      <c r="O28" s="34" t="s">
        <v>923</v>
      </c>
      <c r="P28" s="33" t="s">
        <v>924</v>
      </c>
      <c r="Q28" s="78">
        <v>45839</v>
      </c>
      <c r="R28" s="73">
        <v>47299</v>
      </c>
      <c r="S28" s="34" t="s">
        <v>2465</v>
      </c>
      <c r="T28" s="34" t="s">
        <v>925</v>
      </c>
      <c r="U28" s="73">
        <v>46197</v>
      </c>
    </row>
    <row r="29" spans="1:21" ht="55.2">
      <c r="A29" s="72">
        <v>28</v>
      </c>
      <c r="B29" s="33" t="s">
        <v>846</v>
      </c>
      <c r="C29" s="33" t="s">
        <v>57</v>
      </c>
      <c r="D29" s="34" t="s">
        <v>951</v>
      </c>
      <c r="E29" s="74" t="s">
        <v>379</v>
      </c>
      <c r="F29" s="74" t="s">
        <v>58</v>
      </c>
      <c r="G29" s="75">
        <f>ROUNDUP(124285922.14+16843177.34+609169.91,-5)</f>
        <v>141800000</v>
      </c>
      <c r="H29" s="74" t="s">
        <v>952</v>
      </c>
      <c r="I29" s="74" t="s">
        <v>940</v>
      </c>
      <c r="J29" s="74" t="s">
        <v>941</v>
      </c>
      <c r="K29" s="74" t="s">
        <v>953</v>
      </c>
      <c r="L29" s="74" t="s">
        <v>853</v>
      </c>
      <c r="M29" s="74" t="s">
        <v>854</v>
      </c>
      <c r="N29" s="34" t="s">
        <v>468</v>
      </c>
      <c r="O29" s="34" t="s">
        <v>923</v>
      </c>
      <c r="P29" s="33" t="s">
        <v>954</v>
      </c>
      <c r="Q29" s="34"/>
      <c r="R29" s="33"/>
      <c r="S29" s="33"/>
      <c r="T29" s="34"/>
      <c r="U29" s="33"/>
    </row>
    <row r="30" spans="1:21" ht="41.4">
      <c r="A30" s="72">
        <v>29</v>
      </c>
      <c r="B30" s="33" t="s">
        <v>846</v>
      </c>
      <c r="C30" s="33" t="s">
        <v>57</v>
      </c>
      <c r="D30" s="34" t="s">
        <v>955</v>
      </c>
      <c r="E30" s="74" t="s">
        <v>714</v>
      </c>
      <c r="F30" s="74" t="s">
        <v>58</v>
      </c>
      <c r="G30" s="75">
        <v>690000000</v>
      </c>
      <c r="H30" s="74" t="s">
        <v>956</v>
      </c>
      <c r="I30" s="74" t="s">
        <v>892</v>
      </c>
      <c r="J30" s="74" t="s">
        <v>892</v>
      </c>
      <c r="K30" s="74" t="s">
        <v>957</v>
      </c>
      <c r="L30" s="74" t="s">
        <v>384</v>
      </c>
      <c r="M30" s="74" t="s">
        <v>884</v>
      </c>
      <c r="N30" s="34" t="s">
        <v>958</v>
      </c>
      <c r="O30" s="34" t="s">
        <v>895</v>
      </c>
      <c r="P30" s="33" t="s">
        <v>856</v>
      </c>
      <c r="Q30" s="34"/>
      <c r="R30" s="33"/>
      <c r="S30" s="33"/>
      <c r="T30" s="34" t="s">
        <v>959</v>
      </c>
      <c r="U30" s="33"/>
    </row>
    <row r="31" spans="1:21" ht="55.2">
      <c r="A31" s="72">
        <v>30</v>
      </c>
      <c r="B31" s="33" t="s">
        <v>846</v>
      </c>
      <c r="C31" s="33" t="s">
        <v>57</v>
      </c>
      <c r="D31" s="34" t="s">
        <v>960</v>
      </c>
      <c r="E31" s="74" t="s">
        <v>714</v>
      </c>
      <c r="F31" s="74" t="s">
        <v>930</v>
      </c>
      <c r="G31" s="75">
        <v>230000000</v>
      </c>
      <c r="H31" s="74" t="s">
        <v>961</v>
      </c>
      <c r="I31" s="74" t="s">
        <v>892</v>
      </c>
      <c r="J31" s="74" t="s">
        <v>962</v>
      </c>
      <c r="K31" s="74" t="s">
        <v>963</v>
      </c>
      <c r="L31" s="74" t="s">
        <v>964</v>
      </c>
      <c r="M31" s="74" t="s">
        <v>814</v>
      </c>
      <c r="N31" s="34" t="s">
        <v>958</v>
      </c>
      <c r="O31" s="34" t="s">
        <v>895</v>
      </c>
      <c r="P31" s="33" t="s">
        <v>856</v>
      </c>
      <c r="Q31" s="33"/>
      <c r="R31" s="33"/>
      <c r="S31" s="33"/>
      <c r="T31" s="34" t="s">
        <v>965</v>
      </c>
      <c r="U31" s="33"/>
    </row>
    <row r="32" spans="1:21" ht="41.4">
      <c r="A32" s="72">
        <v>31</v>
      </c>
      <c r="B32" s="33" t="s">
        <v>846</v>
      </c>
      <c r="C32" s="33" t="s">
        <v>57</v>
      </c>
      <c r="D32" s="34" t="s">
        <v>966</v>
      </c>
      <c r="E32" s="74" t="s">
        <v>967</v>
      </c>
      <c r="F32" s="74" t="s">
        <v>58</v>
      </c>
      <c r="G32" s="75">
        <v>347300000</v>
      </c>
      <c r="H32" s="74" t="s">
        <v>944</v>
      </c>
      <c r="I32" s="74" t="s">
        <v>968</v>
      </c>
      <c r="J32" s="74" t="s">
        <v>968</v>
      </c>
      <c r="K32" s="74" t="s">
        <v>935</v>
      </c>
      <c r="L32" s="74" t="s">
        <v>384</v>
      </c>
      <c r="M32" s="74" t="s">
        <v>884</v>
      </c>
      <c r="N32" s="34" t="s">
        <v>958</v>
      </c>
      <c r="O32" s="34" t="s">
        <v>895</v>
      </c>
      <c r="P32" s="33" t="s">
        <v>856</v>
      </c>
      <c r="Q32" s="78">
        <v>46204</v>
      </c>
      <c r="R32" s="73">
        <v>47664</v>
      </c>
      <c r="S32" s="33" t="s">
        <v>969</v>
      </c>
      <c r="T32" s="34" t="s">
        <v>901</v>
      </c>
      <c r="U32" s="73">
        <v>46156</v>
      </c>
    </row>
    <row r="33" spans="1:21" ht="55.2">
      <c r="A33" s="72">
        <v>32</v>
      </c>
      <c r="B33" s="33" t="s">
        <v>846</v>
      </c>
      <c r="C33" s="33" t="s">
        <v>57</v>
      </c>
      <c r="D33" s="34" t="s">
        <v>970</v>
      </c>
      <c r="E33" s="74" t="s">
        <v>714</v>
      </c>
      <c r="F33" s="74" t="s">
        <v>58</v>
      </c>
      <c r="G33" s="75">
        <f>6248000000+408000000+137000000</f>
        <v>6793000000</v>
      </c>
      <c r="H33" s="33" t="s">
        <v>971</v>
      </c>
      <c r="I33" s="74" t="s">
        <v>968</v>
      </c>
      <c r="J33" s="74" t="s">
        <v>968</v>
      </c>
      <c r="K33" s="33" t="s">
        <v>972</v>
      </c>
      <c r="L33" s="74" t="s">
        <v>384</v>
      </c>
      <c r="M33" s="72" t="s">
        <v>884</v>
      </c>
      <c r="N33" s="34" t="s">
        <v>958</v>
      </c>
      <c r="O33" s="34" t="s">
        <v>714</v>
      </c>
      <c r="P33" s="33" t="s">
        <v>973</v>
      </c>
      <c r="Q33" s="78">
        <v>46204</v>
      </c>
      <c r="R33" s="73">
        <v>49126</v>
      </c>
      <c r="S33" s="33" t="s">
        <v>974</v>
      </c>
      <c r="T33" s="34" t="s">
        <v>975</v>
      </c>
      <c r="U33" s="73">
        <v>46156</v>
      </c>
    </row>
    <row r="34" spans="1:21" ht="41.4">
      <c r="A34" s="72">
        <v>32</v>
      </c>
      <c r="B34" s="33" t="s">
        <v>846</v>
      </c>
      <c r="C34" s="33" t="s">
        <v>57</v>
      </c>
      <c r="D34" s="34" t="s">
        <v>976</v>
      </c>
      <c r="E34" s="74" t="s">
        <v>714</v>
      </c>
      <c r="F34" s="74" t="s">
        <v>58</v>
      </c>
      <c r="G34" s="75">
        <v>527000000</v>
      </c>
      <c r="H34" s="33" t="s">
        <v>971</v>
      </c>
      <c r="I34" s="74" t="s">
        <v>977</v>
      </c>
      <c r="J34" s="34" t="s">
        <v>978</v>
      </c>
      <c r="K34" s="74" t="s">
        <v>935</v>
      </c>
      <c r="L34" s="74" t="s">
        <v>384</v>
      </c>
      <c r="M34" s="74" t="s">
        <v>884</v>
      </c>
      <c r="N34" s="34" t="s">
        <v>958</v>
      </c>
      <c r="O34" s="34" t="s">
        <v>714</v>
      </c>
      <c r="P34" s="33" t="s">
        <v>973</v>
      </c>
      <c r="Q34" s="78">
        <v>46204</v>
      </c>
      <c r="R34" s="73">
        <v>46997</v>
      </c>
      <c r="S34" s="33" t="s">
        <v>979</v>
      </c>
      <c r="T34" s="34" t="s">
        <v>975</v>
      </c>
      <c r="U34" s="73">
        <v>46156</v>
      </c>
    </row>
    <row r="35" spans="1:21" ht="55.2">
      <c r="A35" s="72">
        <v>33</v>
      </c>
      <c r="B35" s="33" t="s">
        <v>846</v>
      </c>
      <c r="C35" s="33" t="s">
        <v>57</v>
      </c>
      <c r="D35" s="34" t="s">
        <v>980</v>
      </c>
      <c r="E35" s="33" t="s">
        <v>714</v>
      </c>
      <c r="F35" s="72" t="s">
        <v>58</v>
      </c>
      <c r="G35" s="75">
        <v>130000000</v>
      </c>
      <c r="H35" s="34" t="s">
        <v>981</v>
      </c>
      <c r="I35" s="74" t="s">
        <v>892</v>
      </c>
      <c r="J35" s="74" t="s">
        <v>892</v>
      </c>
      <c r="K35" s="74" t="s">
        <v>982</v>
      </c>
      <c r="L35" s="72" t="s">
        <v>384</v>
      </c>
      <c r="M35" s="72" t="s">
        <v>884</v>
      </c>
      <c r="N35" s="34" t="s">
        <v>958</v>
      </c>
      <c r="O35" s="34" t="s">
        <v>714</v>
      </c>
      <c r="P35" s="33" t="s">
        <v>983</v>
      </c>
      <c r="Q35" s="34"/>
      <c r="R35" s="33"/>
      <c r="S35" s="33"/>
      <c r="T35" s="34" t="s">
        <v>901</v>
      </c>
      <c r="U35" s="33"/>
    </row>
    <row r="36" spans="1:21" ht="27.6" hidden="1">
      <c r="A36" s="72">
        <v>34</v>
      </c>
      <c r="B36" s="33" t="s">
        <v>846</v>
      </c>
      <c r="C36" s="33" t="s">
        <v>57</v>
      </c>
      <c r="D36" s="34" t="s">
        <v>984</v>
      </c>
      <c r="E36" s="56"/>
      <c r="F36" s="56"/>
      <c r="G36" s="56"/>
      <c r="H36" s="56"/>
      <c r="I36" s="56"/>
      <c r="J36" s="56"/>
      <c r="K36" s="56"/>
      <c r="L36" s="56"/>
      <c r="M36" s="56"/>
      <c r="N36" s="34" t="s">
        <v>985</v>
      </c>
      <c r="O36" s="34" t="s">
        <v>868</v>
      </c>
      <c r="P36" s="56"/>
      <c r="Q36" s="56"/>
      <c r="R36" s="56"/>
      <c r="S36" s="56"/>
      <c r="T36" s="79"/>
      <c r="U36" s="56"/>
    </row>
    <row r="37" spans="1:21" ht="69" hidden="1">
      <c r="A37" s="72">
        <v>35</v>
      </c>
      <c r="B37" s="33" t="s">
        <v>846</v>
      </c>
      <c r="C37" s="33" t="s">
        <v>57</v>
      </c>
      <c r="D37" s="34" t="s">
        <v>986</v>
      </c>
      <c r="E37" s="56"/>
      <c r="F37" s="56"/>
      <c r="G37" s="56"/>
      <c r="H37" s="56"/>
      <c r="I37" s="56"/>
      <c r="J37" s="56"/>
      <c r="K37" s="56"/>
      <c r="L37" s="56"/>
      <c r="M37" s="56"/>
      <c r="N37" s="34" t="s">
        <v>985</v>
      </c>
      <c r="O37" s="34" t="s">
        <v>868</v>
      </c>
      <c r="P37" s="56"/>
      <c r="Q37" s="56"/>
      <c r="R37" s="56"/>
      <c r="S37" s="56"/>
      <c r="T37" s="79"/>
      <c r="U37" s="56"/>
    </row>
    <row r="38" spans="1:21" ht="27.6" hidden="1">
      <c r="A38" s="72">
        <v>36</v>
      </c>
      <c r="B38" s="33" t="s">
        <v>846</v>
      </c>
      <c r="C38" s="33" t="s">
        <v>57</v>
      </c>
      <c r="D38" s="34" t="s">
        <v>987</v>
      </c>
      <c r="E38" s="56"/>
      <c r="F38" s="56"/>
      <c r="G38" s="56"/>
      <c r="H38" s="56"/>
      <c r="I38" s="56"/>
      <c r="J38" s="56"/>
      <c r="K38" s="56"/>
      <c r="L38" s="56"/>
      <c r="M38" s="56"/>
      <c r="N38" s="34" t="s">
        <v>985</v>
      </c>
      <c r="O38" s="34" t="s">
        <v>868</v>
      </c>
      <c r="P38" s="56"/>
      <c r="Q38" s="56"/>
      <c r="R38" s="56"/>
      <c r="S38" s="56"/>
      <c r="T38" s="79"/>
      <c r="U38" s="56"/>
    </row>
    <row r="39" spans="1:21" ht="55.2" hidden="1">
      <c r="A39" s="72">
        <v>37</v>
      </c>
      <c r="B39" s="33" t="s">
        <v>846</v>
      </c>
      <c r="C39" s="33" t="s">
        <v>57</v>
      </c>
      <c r="D39" s="34" t="s">
        <v>988</v>
      </c>
      <c r="E39" s="56"/>
      <c r="F39" s="56"/>
      <c r="G39" s="56"/>
      <c r="H39" s="56"/>
      <c r="I39" s="56"/>
      <c r="J39" s="56"/>
      <c r="K39" s="56"/>
      <c r="L39" s="56"/>
      <c r="M39" s="56"/>
      <c r="N39" s="34" t="s">
        <v>985</v>
      </c>
      <c r="O39" s="34" t="s">
        <v>868</v>
      </c>
      <c r="P39" s="56"/>
      <c r="Q39" s="56"/>
      <c r="R39" s="56"/>
      <c r="S39" s="56"/>
      <c r="T39" s="79"/>
      <c r="U39" s="56"/>
    </row>
    <row r="40" spans="1:21" ht="27.6" hidden="1">
      <c r="A40" s="72">
        <v>38</v>
      </c>
      <c r="B40" s="33" t="s">
        <v>846</v>
      </c>
      <c r="C40" s="33" t="s">
        <v>57</v>
      </c>
      <c r="D40" s="34" t="s">
        <v>989</v>
      </c>
      <c r="E40" s="56"/>
      <c r="F40" s="56"/>
      <c r="G40" s="56"/>
      <c r="H40" s="56"/>
      <c r="I40" s="56"/>
      <c r="J40" s="56"/>
      <c r="K40" s="56"/>
      <c r="L40" s="56"/>
      <c r="M40" s="56"/>
      <c r="N40" s="34" t="s">
        <v>985</v>
      </c>
      <c r="O40" s="34" t="s">
        <v>868</v>
      </c>
      <c r="P40" s="56"/>
      <c r="Q40" s="56"/>
      <c r="R40" s="56"/>
      <c r="S40" s="56"/>
      <c r="T40" s="79"/>
      <c r="U40" s="56"/>
    </row>
    <row r="41" spans="1:21" ht="27.6" hidden="1">
      <c r="A41" s="72">
        <v>39</v>
      </c>
      <c r="B41" s="33" t="s">
        <v>846</v>
      </c>
      <c r="C41" s="33" t="s">
        <v>57</v>
      </c>
      <c r="D41" s="34" t="s">
        <v>990</v>
      </c>
      <c r="E41" s="56"/>
      <c r="F41" s="56"/>
      <c r="G41" s="56"/>
      <c r="H41" s="56"/>
      <c r="I41" s="56"/>
      <c r="J41" s="56"/>
      <c r="K41" s="56"/>
      <c r="L41" s="56"/>
      <c r="M41" s="56"/>
      <c r="N41" s="34" t="s">
        <v>985</v>
      </c>
      <c r="O41" s="34" t="s">
        <v>868</v>
      </c>
      <c r="P41" s="57"/>
      <c r="Q41" s="56"/>
      <c r="R41" s="56"/>
      <c r="S41" s="56"/>
      <c r="T41" s="79"/>
      <c r="U41" s="56"/>
    </row>
    <row r="42" spans="1:21" ht="41.4" hidden="1">
      <c r="A42" s="72">
        <v>40</v>
      </c>
      <c r="B42" s="33" t="s">
        <v>846</v>
      </c>
      <c r="C42" s="33" t="s">
        <v>57</v>
      </c>
      <c r="D42" s="34" t="s">
        <v>991</v>
      </c>
      <c r="E42" s="56"/>
      <c r="F42" s="56"/>
      <c r="G42" s="56"/>
      <c r="H42" s="56"/>
      <c r="I42" s="56"/>
      <c r="J42" s="56"/>
      <c r="K42" s="56"/>
      <c r="L42" s="56"/>
      <c r="M42" s="56"/>
      <c r="N42" s="34" t="s">
        <v>985</v>
      </c>
      <c r="O42" s="34" t="s">
        <v>868</v>
      </c>
      <c r="P42" s="56"/>
      <c r="Q42" s="56"/>
      <c r="R42" s="56"/>
      <c r="S42" s="56"/>
      <c r="T42" s="79"/>
      <c r="U42" s="56"/>
    </row>
    <row r="71" spans="14:14">
      <c r="N71" s="43"/>
    </row>
  </sheetData>
  <autoFilter ref="A1:U42" xr:uid="{00000000-0001-0000-0000-000000000000}"/>
  <pageMargins left="0.75" right="0.75" top="1" bottom="1" header="0.5" footer="0.5"/>
  <legacy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595EF9-66A4-4A54-9F31-213EF227E263}">
  <dimension ref="A1:U22"/>
  <sheetViews>
    <sheetView zoomScale="48" workbookViewId="0">
      <selection activeCell="F12" sqref="F12"/>
    </sheetView>
  </sheetViews>
  <sheetFormatPr defaultColWidth="8.77734375" defaultRowHeight="14.4"/>
  <cols>
    <col min="1" max="1" width="8.77734375" style="41"/>
    <col min="2" max="2" width="24.5546875" style="41" bestFit="1" customWidth="1"/>
    <col min="3" max="3" width="27.44140625" style="41" customWidth="1"/>
    <col min="4" max="4" width="47.5546875" style="41" customWidth="1"/>
    <col min="5" max="5" width="13.21875" style="41" customWidth="1"/>
    <col min="6" max="6" width="16" style="41" customWidth="1"/>
    <col min="7" max="9" width="12.77734375" style="41" customWidth="1"/>
    <col min="10" max="10" width="18.77734375" style="41" customWidth="1"/>
    <col min="11" max="11" width="24.44140625" style="41" customWidth="1"/>
    <col min="12" max="12" width="48.5546875" style="41" customWidth="1"/>
    <col min="13" max="13" width="18.5546875" style="41" customWidth="1"/>
    <col min="14" max="14" width="10.5546875" style="48" bestFit="1" customWidth="1"/>
    <col min="15" max="15" width="16.77734375" style="41" customWidth="1"/>
    <col min="16" max="16" width="24.77734375" style="41" customWidth="1"/>
    <col min="17" max="17" width="15.21875" style="41" bestFit="1" customWidth="1"/>
    <col min="18" max="18" width="14.77734375" style="41" customWidth="1"/>
    <col min="19" max="20" width="51.44140625" style="41" customWidth="1"/>
    <col min="21" max="21" width="18.21875" style="41" customWidth="1"/>
    <col min="22" max="16384" width="8.77734375" style="41"/>
  </cols>
  <sheetData>
    <row r="1" spans="1:21" s="26" customFormat="1" ht="69">
      <c r="A1" s="25" t="s">
        <v>249</v>
      </c>
      <c r="B1" s="25" t="s">
        <v>250</v>
      </c>
      <c r="C1" s="25" t="s">
        <v>251</v>
      </c>
      <c r="D1" s="25" t="s">
        <v>252</v>
      </c>
      <c r="E1" s="25" t="s">
        <v>2</v>
      </c>
      <c r="F1" s="25" t="s">
        <v>253</v>
      </c>
      <c r="G1" s="25" t="s">
        <v>254</v>
      </c>
      <c r="H1" s="25" t="s">
        <v>255</v>
      </c>
      <c r="I1" s="25" t="s">
        <v>256</v>
      </c>
      <c r="J1" s="25" t="s">
        <v>257</v>
      </c>
      <c r="K1" s="25" t="s">
        <v>258</v>
      </c>
      <c r="L1" s="25" t="s">
        <v>259</v>
      </c>
      <c r="M1" s="25" t="s">
        <v>260</v>
      </c>
      <c r="N1" s="42" t="s">
        <v>261</v>
      </c>
      <c r="O1" s="25" t="s">
        <v>262</v>
      </c>
      <c r="P1" s="25" t="s">
        <v>263</v>
      </c>
      <c r="Q1" s="25" t="s">
        <v>264</v>
      </c>
      <c r="R1" s="98" t="s">
        <v>265</v>
      </c>
      <c r="S1" s="25" t="s">
        <v>266</v>
      </c>
      <c r="T1" s="99" t="s">
        <v>267</v>
      </c>
      <c r="U1" s="99" t="s">
        <v>268</v>
      </c>
    </row>
    <row r="2" spans="1:21" s="26" customFormat="1" ht="91.8" customHeight="1">
      <c r="A2" s="27">
        <v>1</v>
      </c>
      <c r="B2" s="27" t="s">
        <v>1135</v>
      </c>
      <c r="C2" s="27" t="s">
        <v>57</v>
      </c>
      <c r="D2" s="28" t="s">
        <v>1136</v>
      </c>
      <c r="E2" s="28" t="s">
        <v>473</v>
      </c>
      <c r="F2" s="28" t="s">
        <v>1137</v>
      </c>
      <c r="G2" s="28" t="s">
        <v>1138</v>
      </c>
      <c r="H2" s="28" t="s">
        <v>404</v>
      </c>
      <c r="I2" s="100" t="s">
        <v>1139</v>
      </c>
      <c r="J2" s="28" t="s">
        <v>494</v>
      </c>
      <c r="K2" s="28" t="s">
        <v>1140</v>
      </c>
      <c r="L2" s="28" t="s">
        <v>1141</v>
      </c>
      <c r="M2" s="100" t="s">
        <v>480</v>
      </c>
      <c r="N2" s="28" t="s">
        <v>1142</v>
      </c>
      <c r="O2" s="28" t="s">
        <v>366</v>
      </c>
      <c r="P2" s="28" t="s">
        <v>1143</v>
      </c>
      <c r="Q2" s="44">
        <v>46204</v>
      </c>
      <c r="R2" s="101">
        <v>46568</v>
      </c>
      <c r="S2" s="28" t="s">
        <v>1144</v>
      </c>
      <c r="T2" s="90" t="s">
        <v>1145</v>
      </c>
      <c r="U2" s="102">
        <v>46197</v>
      </c>
    </row>
    <row r="3" spans="1:21" s="26" customFormat="1" ht="85.8" customHeight="1">
      <c r="A3" s="27">
        <v>2</v>
      </c>
      <c r="B3" s="27" t="s">
        <v>1135</v>
      </c>
      <c r="C3" s="27" t="s">
        <v>57</v>
      </c>
      <c r="D3" s="28" t="s">
        <v>1146</v>
      </c>
      <c r="E3" s="28" t="s">
        <v>379</v>
      </c>
      <c r="F3" s="28" t="s">
        <v>1137</v>
      </c>
      <c r="G3" s="28" t="s">
        <v>1138</v>
      </c>
      <c r="H3" s="28" t="s">
        <v>715</v>
      </c>
      <c r="I3" s="100" t="s">
        <v>1139</v>
      </c>
      <c r="J3" s="28" t="s">
        <v>616</v>
      </c>
      <c r="K3" s="28" t="s">
        <v>1147</v>
      </c>
      <c r="L3" s="28" t="s">
        <v>1148</v>
      </c>
      <c r="M3" s="27" t="s">
        <v>480</v>
      </c>
      <c r="N3" s="28" t="s">
        <v>468</v>
      </c>
      <c r="O3" s="28" t="s">
        <v>379</v>
      </c>
      <c r="P3" s="28" t="s">
        <v>1143</v>
      </c>
      <c r="Q3" s="44">
        <v>46204</v>
      </c>
      <c r="R3" s="101">
        <v>46568</v>
      </c>
      <c r="S3" s="28" t="s">
        <v>1149</v>
      </c>
      <c r="T3" s="90" t="s">
        <v>1150</v>
      </c>
      <c r="U3" s="102">
        <v>46197</v>
      </c>
    </row>
    <row r="4" spans="1:21" s="26" customFormat="1" ht="69">
      <c r="A4" s="103">
        <v>3</v>
      </c>
      <c r="B4" s="103" t="s">
        <v>1135</v>
      </c>
      <c r="C4" s="103" t="s">
        <v>57</v>
      </c>
      <c r="D4" s="100" t="s">
        <v>1151</v>
      </c>
      <c r="E4" s="100" t="s">
        <v>837</v>
      </c>
      <c r="F4" s="100" t="s">
        <v>1137</v>
      </c>
      <c r="G4" s="100" t="s">
        <v>1152</v>
      </c>
      <c r="H4" s="100" t="s">
        <v>800</v>
      </c>
      <c r="I4" s="100" t="s">
        <v>1139</v>
      </c>
      <c r="J4" s="100" t="s">
        <v>396</v>
      </c>
      <c r="K4" s="100" t="s">
        <v>2466</v>
      </c>
      <c r="L4" s="100" t="s">
        <v>1153</v>
      </c>
      <c r="M4" s="103" t="s">
        <v>476</v>
      </c>
      <c r="N4" s="100" t="s">
        <v>449</v>
      </c>
      <c r="O4" s="100" t="s">
        <v>865</v>
      </c>
      <c r="P4" s="100" t="s">
        <v>1154</v>
      </c>
      <c r="Q4" s="104">
        <v>45717</v>
      </c>
      <c r="R4" s="105">
        <v>46934</v>
      </c>
      <c r="S4" s="100" t="s">
        <v>1155</v>
      </c>
      <c r="T4" s="106" t="s">
        <v>1156</v>
      </c>
      <c r="U4" s="102">
        <v>46197</v>
      </c>
    </row>
    <row r="5" spans="1:21" s="26" customFormat="1" ht="69">
      <c r="A5" s="27">
        <v>4</v>
      </c>
      <c r="B5" s="27" t="s">
        <v>1135</v>
      </c>
      <c r="C5" s="27" t="s">
        <v>57</v>
      </c>
      <c r="D5" s="28" t="s">
        <v>1157</v>
      </c>
      <c r="E5" s="28" t="s">
        <v>1158</v>
      </c>
      <c r="F5" s="28" t="s">
        <v>1137</v>
      </c>
      <c r="G5" s="28" t="s">
        <v>1159</v>
      </c>
      <c r="H5" s="28" t="s">
        <v>715</v>
      </c>
      <c r="I5" s="100" t="s">
        <v>1139</v>
      </c>
      <c r="J5" s="28" t="s">
        <v>616</v>
      </c>
      <c r="K5" s="28" t="s">
        <v>2467</v>
      </c>
      <c r="L5" s="28" t="s">
        <v>1160</v>
      </c>
      <c r="M5" s="28" t="s">
        <v>1161</v>
      </c>
      <c r="N5" s="28" t="s">
        <v>1162</v>
      </c>
      <c r="O5" s="28" t="s">
        <v>714</v>
      </c>
      <c r="P5" s="28" t="s">
        <v>1163</v>
      </c>
      <c r="Q5" s="44">
        <v>46235</v>
      </c>
      <c r="R5" s="101">
        <v>47299</v>
      </c>
      <c r="S5" s="28" t="s">
        <v>1164</v>
      </c>
      <c r="T5" s="90" t="s">
        <v>1165</v>
      </c>
      <c r="U5" s="102">
        <v>46197</v>
      </c>
    </row>
    <row r="6" spans="1:21" s="26" customFormat="1" ht="79.2" customHeight="1">
      <c r="A6" s="27">
        <v>5</v>
      </c>
      <c r="B6" s="27" t="s">
        <v>1135</v>
      </c>
      <c r="C6" s="27" t="s">
        <v>57</v>
      </c>
      <c r="D6" s="28" t="s">
        <v>1166</v>
      </c>
      <c r="E6" s="28" t="s">
        <v>314</v>
      </c>
      <c r="F6" s="28" t="s">
        <v>1137</v>
      </c>
      <c r="G6" s="28" t="s">
        <v>377</v>
      </c>
      <c r="H6" s="28" t="s">
        <v>1167</v>
      </c>
      <c r="I6" s="100" t="s">
        <v>1139</v>
      </c>
      <c r="J6" s="28" t="s">
        <v>377</v>
      </c>
      <c r="K6" s="28" t="s">
        <v>1168</v>
      </c>
      <c r="L6" s="28" t="s">
        <v>1153</v>
      </c>
      <c r="M6" s="27" t="s">
        <v>476</v>
      </c>
      <c r="N6" s="28" t="s">
        <v>1169</v>
      </c>
      <c r="O6" s="28" t="s">
        <v>1170</v>
      </c>
      <c r="P6" s="28" t="s">
        <v>1171</v>
      </c>
      <c r="Q6" s="44">
        <v>46023</v>
      </c>
      <c r="R6" s="101">
        <v>46934</v>
      </c>
      <c r="S6" s="28" t="s">
        <v>1172</v>
      </c>
      <c r="T6" s="90" t="s">
        <v>1173</v>
      </c>
      <c r="U6" s="102">
        <v>46197</v>
      </c>
    </row>
    <row r="7" spans="1:21" s="26" customFormat="1" ht="69">
      <c r="A7" s="27">
        <v>6</v>
      </c>
      <c r="B7" s="27" t="s">
        <v>1135</v>
      </c>
      <c r="C7" s="27" t="s">
        <v>57</v>
      </c>
      <c r="D7" s="28" t="s">
        <v>1174</v>
      </c>
      <c r="E7" s="28" t="s">
        <v>379</v>
      </c>
      <c r="F7" s="28" t="s">
        <v>1175</v>
      </c>
      <c r="G7" s="28" t="s">
        <v>1176</v>
      </c>
      <c r="H7" s="28" t="s">
        <v>715</v>
      </c>
      <c r="I7" s="100" t="s">
        <v>1139</v>
      </c>
      <c r="J7" s="28" t="s">
        <v>396</v>
      </c>
      <c r="K7" s="28" t="s">
        <v>2468</v>
      </c>
      <c r="L7" s="28" t="s">
        <v>1148</v>
      </c>
      <c r="M7" s="27" t="s">
        <v>496</v>
      </c>
      <c r="N7" s="28" t="s">
        <v>468</v>
      </c>
      <c r="O7" s="28" t="s">
        <v>379</v>
      </c>
      <c r="P7" s="28" t="s">
        <v>1163</v>
      </c>
      <c r="Q7" s="44">
        <v>45839</v>
      </c>
      <c r="R7" s="101">
        <v>46203</v>
      </c>
      <c r="S7" s="28" t="s">
        <v>1177</v>
      </c>
      <c r="T7" s="90" t="s">
        <v>1178</v>
      </c>
      <c r="U7" s="102">
        <v>46197</v>
      </c>
    </row>
    <row r="8" spans="1:21" s="26" customFormat="1" ht="73.2" customHeight="1">
      <c r="A8" s="27">
        <v>7</v>
      </c>
      <c r="B8" s="27" t="s">
        <v>1135</v>
      </c>
      <c r="C8" s="27" t="s">
        <v>57</v>
      </c>
      <c r="D8" s="28" t="s">
        <v>1179</v>
      </c>
      <c r="E8" s="28" t="s">
        <v>379</v>
      </c>
      <c r="F8" s="28" t="s">
        <v>1180</v>
      </c>
      <c r="G8" s="28" t="s">
        <v>1181</v>
      </c>
      <c r="H8" s="28" t="s">
        <v>278</v>
      </c>
      <c r="I8" s="100" t="s">
        <v>1139</v>
      </c>
      <c r="J8" s="28" t="s">
        <v>314</v>
      </c>
      <c r="K8" s="28" t="s">
        <v>1182</v>
      </c>
      <c r="L8" s="28" t="s">
        <v>1183</v>
      </c>
      <c r="M8" s="27" t="s">
        <v>476</v>
      </c>
      <c r="N8" s="28" t="s">
        <v>468</v>
      </c>
      <c r="O8" s="28" t="s">
        <v>379</v>
      </c>
      <c r="P8" s="28" t="s">
        <v>1163</v>
      </c>
      <c r="Q8" s="44">
        <v>46023</v>
      </c>
      <c r="R8" s="101">
        <v>46264</v>
      </c>
      <c r="S8" s="28" t="s">
        <v>1184</v>
      </c>
      <c r="T8" s="90" t="s">
        <v>1185</v>
      </c>
      <c r="U8" s="102">
        <v>46197</v>
      </c>
    </row>
    <row r="9" spans="1:21" s="26" customFormat="1" ht="82.8">
      <c r="A9" s="27">
        <v>8</v>
      </c>
      <c r="B9" s="27" t="s">
        <v>1135</v>
      </c>
      <c r="C9" s="27" t="s">
        <v>57</v>
      </c>
      <c r="D9" s="28" t="s">
        <v>1186</v>
      </c>
      <c r="E9" s="28" t="s">
        <v>379</v>
      </c>
      <c r="F9" s="28" t="s">
        <v>1187</v>
      </c>
      <c r="G9" s="28" t="s">
        <v>1188</v>
      </c>
      <c r="H9" s="28" t="s">
        <v>404</v>
      </c>
      <c r="I9" s="100" t="s">
        <v>1139</v>
      </c>
      <c r="J9" s="28" t="s">
        <v>474</v>
      </c>
      <c r="K9" s="28" t="s">
        <v>1189</v>
      </c>
      <c r="L9" s="28" t="s">
        <v>2469</v>
      </c>
      <c r="M9" s="27" t="s">
        <v>496</v>
      </c>
      <c r="N9" s="28" t="s">
        <v>468</v>
      </c>
      <c r="O9" s="28" t="s">
        <v>379</v>
      </c>
      <c r="P9" s="28" t="s">
        <v>1171</v>
      </c>
      <c r="Q9" s="44">
        <v>46296</v>
      </c>
      <c r="R9" s="101">
        <v>47299</v>
      </c>
      <c r="S9" s="28" t="s">
        <v>1190</v>
      </c>
      <c r="T9" s="90" t="s">
        <v>1191</v>
      </c>
      <c r="U9" s="102">
        <v>46197</v>
      </c>
    </row>
    <row r="10" spans="1:21" s="26" customFormat="1" ht="69">
      <c r="A10" s="27">
        <v>9</v>
      </c>
      <c r="B10" s="27" t="s">
        <v>1135</v>
      </c>
      <c r="C10" s="27" t="s">
        <v>57</v>
      </c>
      <c r="D10" s="28" t="s">
        <v>1179</v>
      </c>
      <c r="E10" s="28" t="s">
        <v>379</v>
      </c>
      <c r="F10" s="28" t="s">
        <v>1192</v>
      </c>
      <c r="G10" s="28" t="s">
        <v>1159</v>
      </c>
      <c r="H10" s="28" t="s">
        <v>1193</v>
      </c>
      <c r="I10" s="100" t="s">
        <v>1139</v>
      </c>
      <c r="J10" s="28" t="s">
        <v>1194</v>
      </c>
      <c r="K10" s="28" t="s">
        <v>1195</v>
      </c>
      <c r="L10" s="28" t="s">
        <v>1196</v>
      </c>
      <c r="M10" s="27" t="s">
        <v>476</v>
      </c>
      <c r="N10" s="28" t="s">
        <v>468</v>
      </c>
      <c r="O10" s="28" t="s">
        <v>379</v>
      </c>
      <c r="P10" s="28" t="s">
        <v>1171</v>
      </c>
      <c r="Q10" s="44">
        <v>46388</v>
      </c>
      <c r="R10" s="101">
        <v>46934</v>
      </c>
      <c r="S10" s="28" t="s">
        <v>1197</v>
      </c>
      <c r="T10" s="90" t="s">
        <v>1198</v>
      </c>
      <c r="U10" s="102">
        <v>46197</v>
      </c>
    </row>
    <row r="11" spans="1:21" ht="69.599999999999994">
      <c r="A11" s="27">
        <v>10</v>
      </c>
      <c r="B11" s="27" t="s">
        <v>1135</v>
      </c>
      <c r="C11" s="27" t="s">
        <v>57</v>
      </c>
      <c r="D11" s="28" t="s">
        <v>1199</v>
      </c>
      <c r="E11" s="28" t="s">
        <v>379</v>
      </c>
      <c r="F11" s="28" t="s">
        <v>1192</v>
      </c>
      <c r="G11" s="28" t="s">
        <v>1200</v>
      </c>
      <c r="H11" s="28" t="s">
        <v>1193</v>
      </c>
      <c r="I11" s="100" t="s">
        <v>1139</v>
      </c>
      <c r="J11" s="28" t="s">
        <v>396</v>
      </c>
      <c r="K11" s="28" t="s">
        <v>1201</v>
      </c>
      <c r="L11" s="28" t="s">
        <v>1202</v>
      </c>
      <c r="M11" s="27" t="s">
        <v>496</v>
      </c>
      <c r="N11" s="28" t="s">
        <v>468</v>
      </c>
      <c r="O11" s="28" t="s">
        <v>379</v>
      </c>
      <c r="P11" s="28" t="s">
        <v>1171</v>
      </c>
      <c r="Q11" s="44">
        <v>46447</v>
      </c>
      <c r="R11" s="101">
        <v>46934</v>
      </c>
      <c r="S11" s="28" t="s">
        <v>1203</v>
      </c>
      <c r="T11" s="90" t="s">
        <v>1204</v>
      </c>
      <c r="U11" s="102">
        <v>46197</v>
      </c>
    </row>
    <row r="12" spans="1:21" ht="69.599999999999994">
      <c r="A12" s="27">
        <v>11</v>
      </c>
      <c r="B12" s="27" t="s">
        <v>1135</v>
      </c>
      <c r="C12" s="27" t="s">
        <v>57</v>
      </c>
      <c r="D12" s="28" t="s">
        <v>1205</v>
      </c>
      <c r="E12" s="28" t="s">
        <v>379</v>
      </c>
      <c r="F12" s="28" t="s">
        <v>1187</v>
      </c>
      <c r="G12" s="28" t="s">
        <v>1206</v>
      </c>
      <c r="H12" s="28" t="s">
        <v>278</v>
      </c>
      <c r="I12" s="100" t="s">
        <v>1139</v>
      </c>
      <c r="J12" s="28" t="s">
        <v>1207</v>
      </c>
      <c r="K12" s="28" t="s">
        <v>1208</v>
      </c>
      <c r="L12" s="28" t="s">
        <v>1148</v>
      </c>
      <c r="M12" s="27" t="s">
        <v>496</v>
      </c>
      <c r="N12" s="28" t="s">
        <v>468</v>
      </c>
      <c r="O12" s="28" t="s">
        <v>379</v>
      </c>
      <c r="P12" s="28" t="s">
        <v>1171</v>
      </c>
      <c r="Q12" s="44">
        <v>45474</v>
      </c>
      <c r="R12" s="101">
        <v>46934</v>
      </c>
      <c r="S12" s="28" t="s">
        <v>1209</v>
      </c>
      <c r="T12" s="90" t="s">
        <v>1210</v>
      </c>
      <c r="U12" s="102">
        <v>46197</v>
      </c>
    </row>
    <row r="13" spans="1:21" ht="69.599999999999994">
      <c r="A13" s="27">
        <v>12</v>
      </c>
      <c r="B13" s="27" t="s">
        <v>1135</v>
      </c>
      <c r="C13" s="27" t="s">
        <v>57</v>
      </c>
      <c r="D13" s="28" t="s">
        <v>1211</v>
      </c>
      <c r="E13" s="28" t="s">
        <v>1158</v>
      </c>
      <c r="F13" s="28" t="s">
        <v>1137</v>
      </c>
      <c r="G13" s="28" t="s">
        <v>1212</v>
      </c>
      <c r="H13" s="28" t="s">
        <v>1167</v>
      </c>
      <c r="I13" s="100" t="s">
        <v>1139</v>
      </c>
      <c r="J13" s="28" t="s">
        <v>396</v>
      </c>
      <c r="K13" s="28" t="s">
        <v>1213</v>
      </c>
      <c r="L13" s="28" t="s">
        <v>1160</v>
      </c>
      <c r="M13" s="28" t="s">
        <v>1161</v>
      </c>
      <c r="N13" s="28" t="s">
        <v>1214</v>
      </c>
      <c r="O13" s="28" t="s">
        <v>1215</v>
      </c>
      <c r="P13" s="28" t="s">
        <v>1216</v>
      </c>
      <c r="Q13" s="44">
        <v>46082</v>
      </c>
      <c r="R13" s="101">
        <v>47299</v>
      </c>
      <c r="S13" s="28" t="s">
        <v>1217</v>
      </c>
      <c r="T13" s="90" t="s">
        <v>1218</v>
      </c>
      <c r="U13" s="102">
        <v>46197</v>
      </c>
    </row>
    <row r="14" spans="1:21" ht="69.599999999999994">
      <c r="A14" s="103">
        <v>13</v>
      </c>
      <c r="B14" s="103" t="s">
        <v>1135</v>
      </c>
      <c r="C14" s="103" t="s">
        <v>57</v>
      </c>
      <c r="D14" s="100" t="s">
        <v>1219</v>
      </c>
      <c r="E14" s="100" t="s">
        <v>446</v>
      </c>
      <c r="F14" s="100" t="s">
        <v>1220</v>
      </c>
      <c r="G14" s="100" t="s">
        <v>1221</v>
      </c>
      <c r="H14" s="100" t="s">
        <v>1222</v>
      </c>
      <c r="I14" s="100" t="s">
        <v>1139</v>
      </c>
      <c r="J14" s="100" t="s">
        <v>396</v>
      </c>
      <c r="K14" s="100" t="s">
        <v>1223</v>
      </c>
      <c r="L14" s="100" t="s">
        <v>1153</v>
      </c>
      <c r="M14" s="103" t="s">
        <v>476</v>
      </c>
      <c r="N14" s="100" t="s">
        <v>1224</v>
      </c>
      <c r="O14" s="100" t="s">
        <v>865</v>
      </c>
      <c r="P14" s="100" t="s">
        <v>1225</v>
      </c>
      <c r="Q14" s="104">
        <v>45931</v>
      </c>
      <c r="R14" s="105">
        <v>46264</v>
      </c>
      <c r="S14" s="100" t="s">
        <v>1226</v>
      </c>
      <c r="T14" s="106" t="s">
        <v>1227</v>
      </c>
      <c r="U14" s="102">
        <v>46197</v>
      </c>
    </row>
    <row r="15" spans="1:21" ht="69.599999999999994">
      <c r="A15" s="27">
        <v>14</v>
      </c>
      <c r="B15" s="27" t="s">
        <v>1135</v>
      </c>
      <c r="C15" s="27" t="s">
        <v>57</v>
      </c>
      <c r="D15" s="28" t="s">
        <v>1228</v>
      </c>
      <c r="E15" s="28" t="s">
        <v>473</v>
      </c>
      <c r="F15" s="28" t="s">
        <v>1180</v>
      </c>
      <c r="G15" s="28" t="s">
        <v>1229</v>
      </c>
      <c r="H15" s="28" t="s">
        <v>1230</v>
      </c>
      <c r="I15" s="100" t="s">
        <v>1139</v>
      </c>
      <c r="J15" s="28" t="s">
        <v>396</v>
      </c>
      <c r="K15" s="28" t="s">
        <v>2470</v>
      </c>
      <c r="L15" s="28" t="s">
        <v>1231</v>
      </c>
      <c r="M15" s="27" t="s">
        <v>496</v>
      </c>
      <c r="N15" s="28" t="s">
        <v>361</v>
      </c>
      <c r="O15" s="28" t="s">
        <v>366</v>
      </c>
      <c r="P15" s="100" t="s">
        <v>1171</v>
      </c>
      <c r="Q15" s="44">
        <v>46023</v>
      </c>
      <c r="R15" s="101">
        <v>46264</v>
      </c>
      <c r="S15" s="28" t="s">
        <v>1232</v>
      </c>
      <c r="T15" s="90" t="s">
        <v>1233</v>
      </c>
      <c r="U15" s="102">
        <v>46197</v>
      </c>
    </row>
    <row r="16" spans="1:21" ht="55.8">
      <c r="A16" s="103">
        <v>15</v>
      </c>
      <c r="B16" s="103" t="s">
        <v>1135</v>
      </c>
      <c r="C16" s="103" t="s">
        <v>57</v>
      </c>
      <c r="D16" s="100" t="s">
        <v>1234</v>
      </c>
      <c r="E16" s="100" t="s">
        <v>473</v>
      </c>
      <c r="F16" s="100" t="s">
        <v>1175</v>
      </c>
      <c r="G16" s="100" t="s">
        <v>1235</v>
      </c>
      <c r="H16" s="100" t="s">
        <v>1236</v>
      </c>
      <c r="I16" s="100" t="s">
        <v>1139</v>
      </c>
      <c r="J16" s="100" t="s">
        <v>474</v>
      </c>
      <c r="K16" s="28" t="s">
        <v>1242</v>
      </c>
      <c r="L16" s="100" t="s">
        <v>1237</v>
      </c>
      <c r="M16" s="103" t="s">
        <v>476</v>
      </c>
      <c r="N16" s="100" t="s">
        <v>361</v>
      </c>
      <c r="O16" s="100" t="s">
        <v>366</v>
      </c>
      <c r="P16" s="100" t="s">
        <v>1171</v>
      </c>
      <c r="Q16" s="104">
        <v>46296</v>
      </c>
      <c r="R16" s="105">
        <v>47664</v>
      </c>
      <c r="S16" s="100" t="s">
        <v>1238</v>
      </c>
      <c r="T16" s="106" t="s">
        <v>1239</v>
      </c>
      <c r="U16" s="102">
        <v>46197</v>
      </c>
    </row>
    <row r="17" spans="1:21" ht="55.8">
      <c r="A17" s="27">
        <v>16</v>
      </c>
      <c r="B17" s="27" t="s">
        <v>1135</v>
      </c>
      <c r="C17" s="27" t="s">
        <v>57</v>
      </c>
      <c r="D17" s="28" t="s">
        <v>1240</v>
      </c>
      <c r="E17" s="28" t="s">
        <v>473</v>
      </c>
      <c r="F17" s="28" t="s">
        <v>1175</v>
      </c>
      <c r="G17" s="28" t="s">
        <v>1241</v>
      </c>
      <c r="H17" s="28" t="s">
        <v>1236</v>
      </c>
      <c r="I17" s="100" t="s">
        <v>1139</v>
      </c>
      <c r="J17" s="28" t="s">
        <v>314</v>
      </c>
      <c r="K17" s="28" t="s">
        <v>1242</v>
      </c>
      <c r="L17" s="28" t="s">
        <v>1243</v>
      </c>
      <c r="M17" s="27" t="s">
        <v>496</v>
      </c>
      <c r="N17" s="28" t="s">
        <v>361</v>
      </c>
      <c r="O17" s="28" t="s">
        <v>366</v>
      </c>
      <c r="P17" s="100" t="s">
        <v>1171</v>
      </c>
      <c r="Q17" s="44">
        <v>46569</v>
      </c>
      <c r="R17" s="101">
        <v>46934</v>
      </c>
      <c r="S17" s="28" t="s">
        <v>1244</v>
      </c>
      <c r="T17" s="90" t="s">
        <v>1245</v>
      </c>
      <c r="U17" s="102">
        <v>46197</v>
      </c>
    </row>
    <row r="18" spans="1:21" ht="69.599999999999994">
      <c r="A18" s="27">
        <v>17</v>
      </c>
      <c r="B18" s="27" t="s">
        <v>1135</v>
      </c>
      <c r="C18" s="27" t="s">
        <v>57</v>
      </c>
      <c r="D18" s="28" t="s">
        <v>1246</v>
      </c>
      <c r="E18" s="28" t="s">
        <v>473</v>
      </c>
      <c r="F18" s="28" t="s">
        <v>1192</v>
      </c>
      <c r="G18" s="28" t="s">
        <v>1247</v>
      </c>
      <c r="H18" s="28" t="s">
        <v>278</v>
      </c>
      <c r="I18" s="100" t="s">
        <v>1139</v>
      </c>
      <c r="J18" s="28" t="s">
        <v>314</v>
      </c>
      <c r="K18" s="28" t="s">
        <v>1201</v>
      </c>
      <c r="L18" s="28" t="s">
        <v>1248</v>
      </c>
      <c r="M18" s="27" t="s">
        <v>476</v>
      </c>
      <c r="N18" s="28" t="s">
        <v>361</v>
      </c>
      <c r="O18" s="28" t="s">
        <v>366</v>
      </c>
      <c r="P18" s="28" t="s">
        <v>1171</v>
      </c>
      <c r="Q18" s="44">
        <v>46235</v>
      </c>
      <c r="R18" s="101">
        <v>46843</v>
      </c>
      <c r="S18" s="28" t="s">
        <v>1249</v>
      </c>
      <c r="T18" s="90" t="s">
        <v>1250</v>
      </c>
      <c r="U18" s="102">
        <v>46197</v>
      </c>
    </row>
    <row r="19" spans="1:21" ht="55.8">
      <c r="A19" s="27">
        <v>18</v>
      </c>
      <c r="B19" s="27" t="s">
        <v>1135</v>
      </c>
      <c r="C19" s="27" t="s">
        <v>57</v>
      </c>
      <c r="D19" s="28" t="s">
        <v>1251</v>
      </c>
      <c r="E19" s="28" t="s">
        <v>473</v>
      </c>
      <c r="F19" s="28" t="s">
        <v>1192</v>
      </c>
      <c r="G19" s="28" t="s">
        <v>1200</v>
      </c>
      <c r="H19" s="28" t="s">
        <v>1236</v>
      </c>
      <c r="I19" s="100" t="s">
        <v>1139</v>
      </c>
      <c r="J19" s="28" t="s">
        <v>314</v>
      </c>
      <c r="K19" s="28" t="s">
        <v>1201</v>
      </c>
      <c r="L19" s="28" t="s">
        <v>1252</v>
      </c>
      <c r="M19" s="27" t="s">
        <v>476</v>
      </c>
      <c r="N19" s="28" t="s">
        <v>361</v>
      </c>
      <c r="O19" s="28" t="s">
        <v>366</v>
      </c>
      <c r="P19" s="28" t="s">
        <v>1171</v>
      </c>
      <c r="Q19" s="44">
        <v>46266</v>
      </c>
      <c r="R19" s="101">
        <v>47299</v>
      </c>
      <c r="S19" s="28" t="s">
        <v>1253</v>
      </c>
      <c r="T19" s="90" t="s">
        <v>1254</v>
      </c>
      <c r="U19" s="102">
        <v>46197</v>
      </c>
    </row>
    <row r="20" spans="1:21" ht="69.599999999999994">
      <c r="A20" s="27">
        <v>19</v>
      </c>
      <c r="B20" s="27" t="s">
        <v>1135</v>
      </c>
      <c r="C20" s="27" t="s">
        <v>57</v>
      </c>
      <c r="D20" s="28" t="s">
        <v>1255</v>
      </c>
      <c r="E20" s="28" t="s">
        <v>473</v>
      </c>
      <c r="F20" s="28" t="s">
        <v>1180</v>
      </c>
      <c r="G20" s="28" t="s">
        <v>1235</v>
      </c>
      <c r="H20" s="28" t="s">
        <v>278</v>
      </c>
      <c r="I20" s="100" t="s">
        <v>1139</v>
      </c>
      <c r="J20" s="28" t="s">
        <v>314</v>
      </c>
      <c r="K20" s="28" t="s">
        <v>1182</v>
      </c>
      <c r="L20" s="28" t="s">
        <v>1256</v>
      </c>
      <c r="M20" s="28" t="s">
        <v>1257</v>
      </c>
      <c r="N20" s="28" t="s">
        <v>361</v>
      </c>
      <c r="O20" s="28" t="s">
        <v>366</v>
      </c>
      <c r="P20" s="28" t="s">
        <v>1171</v>
      </c>
      <c r="Q20" s="44">
        <v>46204</v>
      </c>
      <c r="R20" s="101">
        <v>47299</v>
      </c>
      <c r="S20" s="28" t="s">
        <v>1258</v>
      </c>
      <c r="T20" s="90" t="s">
        <v>1259</v>
      </c>
      <c r="U20" s="102">
        <v>46197</v>
      </c>
    </row>
    <row r="21" spans="1:21" ht="55.8">
      <c r="A21" s="27">
        <v>20</v>
      </c>
      <c r="B21" s="27" t="s">
        <v>1135</v>
      </c>
      <c r="C21" s="27" t="s">
        <v>57</v>
      </c>
      <c r="D21" s="28" t="s">
        <v>1260</v>
      </c>
      <c r="E21" s="28" t="s">
        <v>473</v>
      </c>
      <c r="F21" s="28" t="s">
        <v>1180</v>
      </c>
      <c r="G21" s="28" t="s">
        <v>1261</v>
      </c>
      <c r="H21" s="28" t="s">
        <v>1236</v>
      </c>
      <c r="I21" s="100" t="s">
        <v>1139</v>
      </c>
      <c r="J21" s="28" t="s">
        <v>314</v>
      </c>
      <c r="K21" s="28" t="s">
        <v>1242</v>
      </c>
      <c r="L21" s="28" t="s">
        <v>1262</v>
      </c>
      <c r="M21" s="28" t="s">
        <v>1257</v>
      </c>
      <c r="N21" s="28" t="s">
        <v>361</v>
      </c>
      <c r="O21" s="28" t="s">
        <v>366</v>
      </c>
      <c r="P21" s="28" t="s">
        <v>1171</v>
      </c>
      <c r="Q21" s="44">
        <v>46204</v>
      </c>
      <c r="R21" s="101">
        <v>46934</v>
      </c>
      <c r="S21" s="28" t="s">
        <v>1263</v>
      </c>
      <c r="T21" s="90" t="s">
        <v>1264</v>
      </c>
      <c r="U21" s="102">
        <v>46197</v>
      </c>
    </row>
    <row r="22" spans="1:21" ht="69.599999999999994">
      <c r="A22" s="27">
        <v>21</v>
      </c>
      <c r="B22" s="27" t="s">
        <v>1135</v>
      </c>
      <c r="C22" s="27" t="s">
        <v>57</v>
      </c>
      <c r="D22" s="28" t="s">
        <v>1265</v>
      </c>
      <c r="E22" s="28" t="s">
        <v>473</v>
      </c>
      <c r="F22" s="28" t="s">
        <v>1187</v>
      </c>
      <c r="G22" s="28" t="s">
        <v>1266</v>
      </c>
      <c r="H22" s="28" t="s">
        <v>1236</v>
      </c>
      <c r="I22" s="100" t="s">
        <v>1139</v>
      </c>
      <c r="J22" s="28" t="s">
        <v>314</v>
      </c>
      <c r="K22" s="28" t="s">
        <v>1201</v>
      </c>
      <c r="L22" s="28" t="s">
        <v>1267</v>
      </c>
      <c r="M22" s="28" t="s">
        <v>1257</v>
      </c>
      <c r="N22" s="28" t="s">
        <v>361</v>
      </c>
      <c r="O22" s="28" t="s">
        <v>366</v>
      </c>
      <c r="P22" s="28" t="s">
        <v>1171</v>
      </c>
      <c r="Q22" s="44">
        <v>46082</v>
      </c>
      <c r="R22" s="101">
        <v>47299</v>
      </c>
      <c r="S22" s="28" t="s">
        <v>1268</v>
      </c>
      <c r="T22" s="90" t="s">
        <v>1269</v>
      </c>
      <c r="U22" s="102">
        <v>46197</v>
      </c>
    </row>
  </sheetData>
  <pageMargins left="0.75" right="0.75" top="1" bottom="1" header="0.5" footer="0.5"/>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ECD934-FE45-4435-9F62-D42B6B80C7F2}">
  <dimension ref="A1:U21"/>
  <sheetViews>
    <sheetView topLeftCell="Q1" zoomScale="96" zoomScaleNormal="96" workbookViewId="0">
      <selection activeCell="S2" sqref="S2"/>
    </sheetView>
  </sheetViews>
  <sheetFormatPr defaultColWidth="8.77734375" defaultRowHeight="13.8"/>
  <cols>
    <col min="1" max="1" width="8.77734375" style="26"/>
    <col min="2" max="2" width="21.5546875" style="26" customWidth="1"/>
    <col min="3" max="3" width="27.44140625" style="26" customWidth="1"/>
    <col min="4" max="4" width="33.5546875" style="26" customWidth="1"/>
    <col min="5" max="5" width="28" style="26" customWidth="1"/>
    <col min="6" max="6" width="31.44140625" style="26" customWidth="1"/>
    <col min="7" max="9" width="12.5546875" style="26" customWidth="1"/>
    <col min="10" max="10" width="37.21875" style="26" customWidth="1"/>
    <col min="11" max="11" width="55.44140625" style="26" customWidth="1"/>
    <col min="12" max="12" width="59" style="26" customWidth="1"/>
    <col min="13" max="14" width="10.77734375" style="70" customWidth="1"/>
    <col min="15" max="15" width="12" style="26" customWidth="1"/>
    <col min="16" max="16" width="18.5546875" style="26" customWidth="1"/>
    <col min="17" max="17" width="29.21875" style="26" customWidth="1"/>
    <col min="18" max="18" width="41.5546875" style="26" customWidth="1"/>
    <col min="19" max="19" width="128.44140625" style="26" customWidth="1"/>
    <col min="20" max="20" width="48.5546875" style="26" customWidth="1"/>
    <col min="21" max="21" width="28.5546875" style="26" customWidth="1"/>
    <col min="22" max="16384" width="8.77734375" style="26"/>
  </cols>
  <sheetData>
    <row r="1" spans="1:21" ht="69">
      <c r="A1" s="25" t="s">
        <v>249</v>
      </c>
      <c r="B1" s="25" t="s">
        <v>250</v>
      </c>
      <c r="C1" s="25" t="s">
        <v>251</v>
      </c>
      <c r="D1" s="25" t="s">
        <v>252</v>
      </c>
      <c r="E1" s="25" t="s">
        <v>2</v>
      </c>
      <c r="F1" s="25" t="s">
        <v>253</v>
      </c>
      <c r="G1" s="25" t="s">
        <v>254</v>
      </c>
      <c r="H1" s="25" t="s">
        <v>255</v>
      </c>
      <c r="I1" s="25" t="s">
        <v>256</v>
      </c>
      <c r="J1" s="25" t="s">
        <v>257</v>
      </c>
      <c r="K1" s="25" t="s">
        <v>258</v>
      </c>
      <c r="L1" s="25" t="s">
        <v>259</v>
      </c>
      <c r="M1" s="42" t="s">
        <v>261</v>
      </c>
      <c r="N1" s="42" t="s">
        <v>260</v>
      </c>
      <c r="O1" s="25" t="s">
        <v>262</v>
      </c>
      <c r="P1" s="25" t="s">
        <v>263</v>
      </c>
      <c r="Q1" s="25" t="s">
        <v>264</v>
      </c>
      <c r="R1" s="25" t="s">
        <v>265</v>
      </c>
      <c r="S1" s="25" t="s">
        <v>266</v>
      </c>
      <c r="T1" s="25" t="s">
        <v>1270</v>
      </c>
      <c r="U1" s="25" t="s">
        <v>1271</v>
      </c>
    </row>
    <row r="2" spans="1:21" ht="248.4">
      <c r="A2" s="27">
        <v>1</v>
      </c>
      <c r="B2" s="27" t="s">
        <v>1272</v>
      </c>
      <c r="C2" s="27" t="s">
        <v>57</v>
      </c>
      <c r="D2" s="28" t="s">
        <v>1273</v>
      </c>
      <c r="E2" s="27"/>
      <c r="F2" s="28" t="s">
        <v>1274</v>
      </c>
      <c r="G2" s="27"/>
      <c r="H2" s="27"/>
      <c r="I2" s="28"/>
      <c r="J2" s="28" t="s">
        <v>1275</v>
      </c>
      <c r="K2" s="28" t="s">
        <v>1276</v>
      </c>
      <c r="L2" s="28" t="s">
        <v>1277</v>
      </c>
      <c r="M2" s="67" t="s">
        <v>361</v>
      </c>
      <c r="N2" s="28"/>
      <c r="O2" s="67" t="s">
        <v>366</v>
      </c>
      <c r="P2" s="28" t="s">
        <v>1278</v>
      </c>
      <c r="Q2" s="27"/>
      <c r="R2" s="27"/>
      <c r="S2" s="28" t="s">
        <v>1279</v>
      </c>
      <c r="T2" s="28" t="s">
        <v>1280</v>
      </c>
      <c r="U2" s="28" t="s">
        <v>1281</v>
      </c>
    </row>
    <row r="3" spans="1:21" ht="69.599999999999994">
      <c r="A3" s="27">
        <v>2</v>
      </c>
      <c r="B3" s="27" t="s">
        <v>1272</v>
      </c>
      <c r="C3" s="27" t="s">
        <v>57</v>
      </c>
      <c r="D3" s="28" t="s">
        <v>1282</v>
      </c>
      <c r="E3" s="27"/>
      <c r="F3" s="27"/>
      <c r="G3" s="27"/>
      <c r="H3" s="27"/>
      <c r="I3" s="27"/>
      <c r="J3" s="28" t="s">
        <v>1283</v>
      </c>
      <c r="K3" s="28" t="s">
        <v>1284</v>
      </c>
      <c r="L3" s="41" t="s">
        <v>1285</v>
      </c>
      <c r="M3" s="67" t="s">
        <v>361</v>
      </c>
      <c r="N3" s="67"/>
      <c r="O3" s="67" t="s">
        <v>366</v>
      </c>
      <c r="P3" s="27"/>
      <c r="Q3" s="27"/>
      <c r="R3" s="27"/>
      <c r="S3" s="28" t="s">
        <v>1286</v>
      </c>
      <c r="T3" s="28" t="s">
        <v>1287</v>
      </c>
      <c r="U3" s="28" t="s">
        <v>1288</v>
      </c>
    </row>
    <row r="4" spans="1:21" ht="82.8">
      <c r="A4" s="27">
        <v>3</v>
      </c>
      <c r="B4" s="27" t="s">
        <v>1272</v>
      </c>
      <c r="C4" s="27" t="s">
        <v>57</v>
      </c>
      <c r="D4" s="28" t="s">
        <v>1289</v>
      </c>
      <c r="E4" s="27"/>
      <c r="F4" s="27"/>
      <c r="G4" s="27"/>
      <c r="H4" s="27"/>
      <c r="I4" s="27"/>
      <c r="J4" s="27"/>
      <c r="K4" s="28" t="s">
        <v>1290</v>
      </c>
      <c r="L4" s="27" t="s">
        <v>1291</v>
      </c>
      <c r="M4" s="67" t="s">
        <v>361</v>
      </c>
      <c r="N4" s="67"/>
      <c r="O4" s="67" t="s">
        <v>366</v>
      </c>
      <c r="P4" s="27"/>
      <c r="Q4" s="27"/>
      <c r="R4" s="27"/>
      <c r="S4" s="28" t="s">
        <v>1292</v>
      </c>
      <c r="T4" s="27" t="s">
        <v>1293</v>
      </c>
      <c r="U4" s="28" t="s">
        <v>1294</v>
      </c>
    </row>
    <row r="5" spans="1:21" ht="110.4">
      <c r="A5" s="27">
        <v>4</v>
      </c>
      <c r="B5" s="27" t="s">
        <v>1272</v>
      </c>
      <c r="C5" s="27" t="s">
        <v>57</v>
      </c>
      <c r="D5" s="28" t="s">
        <v>1295</v>
      </c>
      <c r="E5" s="27"/>
      <c r="F5" s="27"/>
      <c r="G5" s="27"/>
      <c r="H5" s="27"/>
      <c r="I5" s="27"/>
      <c r="J5" s="27"/>
      <c r="K5" s="28" t="s">
        <v>1296</v>
      </c>
      <c r="L5" s="28" t="s">
        <v>1297</v>
      </c>
      <c r="M5" s="67" t="s">
        <v>468</v>
      </c>
      <c r="N5" s="67"/>
      <c r="O5" s="67" t="s">
        <v>379</v>
      </c>
      <c r="P5" s="27"/>
      <c r="Q5" s="27"/>
      <c r="R5" s="27"/>
      <c r="S5" s="28" t="s">
        <v>1298</v>
      </c>
      <c r="T5" s="28" t="s">
        <v>1299</v>
      </c>
      <c r="U5" s="28" t="s">
        <v>1300</v>
      </c>
    </row>
    <row r="6" spans="1:21" ht="317.39999999999998">
      <c r="A6" s="27">
        <v>5</v>
      </c>
      <c r="B6" s="27" t="s">
        <v>1272</v>
      </c>
      <c r="C6" s="27" t="s">
        <v>57</v>
      </c>
      <c r="D6" s="28" t="s">
        <v>1301</v>
      </c>
      <c r="E6" s="27"/>
      <c r="F6" s="27"/>
      <c r="G6" s="27"/>
      <c r="H6" s="27"/>
      <c r="I6" s="27"/>
      <c r="J6" s="27"/>
      <c r="K6" s="28" t="s">
        <v>1302</v>
      </c>
      <c r="L6" s="28" t="s">
        <v>1303</v>
      </c>
      <c r="M6" s="67" t="s">
        <v>468</v>
      </c>
      <c r="N6" s="67"/>
      <c r="O6" s="67" t="s">
        <v>379</v>
      </c>
      <c r="P6" s="27"/>
      <c r="Q6" s="27"/>
      <c r="R6" s="27"/>
      <c r="S6" s="28" t="s">
        <v>1304</v>
      </c>
      <c r="T6" s="28" t="s">
        <v>1305</v>
      </c>
      <c r="U6" s="28" t="s">
        <v>1306</v>
      </c>
    </row>
    <row r="7" spans="1:21" ht="82.8">
      <c r="A7" s="27">
        <v>6</v>
      </c>
      <c r="B7" s="27" t="s">
        <v>1272</v>
      </c>
      <c r="C7" s="27" t="s">
        <v>57</v>
      </c>
      <c r="D7" s="28" t="s">
        <v>1307</v>
      </c>
      <c r="E7" s="27"/>
      <c r="F7" s="27"/>
      <c r="G7" s="27"/>
      <c r="H7" s="27"/>
      <c r="I7" s="27"/>
      <c r="J7" s="27"/>
      <c r="K7" s="28" t="s">
        <v>1308</v>
      </c>
      <c r="L7" s="28" t="s">
        <v>1309</v>
      </c>
      <c r="M7" s="67" t="s">
        <v>468</v>
      </c>
      <c r="N7" s="67"/>
      <c r="O7" s="67" t="s">
        <v>379</v>
      </c>
      <c r="P7" s="27"/>
      <c r="Q7" s="27"/>
      <c r="R7" s="27"/>
      <c r="S7" s="28" t="s">
        <v>1310</v>
      </c>
      <c r="T7" s="28" t="s">
        <v>1311</v>
      </c>
      <c r="U7" s="28" t="s">
        <v>1312</v>
      </c>
    </row>
    <row r="8" spans="1:21" ht="165.6">
      <c r="A8" s="27">
        <v>7</v>
      </c>
      <c r="B8" s="27" t="s">
        <v>1272</v>
      </c>
      <c r="C8" s="27" t="s">
        <v>57</v>
      </c>
      <c r="D8" s="28" t="s">
        <v>1313</v>
      </c>
      <c r="E8" s="27"/>
      <c r="F8" s="27"/>
      <c r="G8" s="27"/>
      <c r="H8" s="27"/>
      <c r="I8" s="27"/>
      <c r="J8" s="27"/>
      <c r="K8" s="28" t="s">
        <v>1314</v>
      </c>
      <c r="L8" s="28" t="s">
        <v>1315</v>
      </c>
      <c r="M8" s="67" t="s">
        <v>468</v>
      </c>
      <c r="N8" s="67"/>
      <c r="O8" s="67" t="s">
        <v>379</v>
      </c>
      <c r="P8" s="27"/>
      <c r="Q8" s="27"/>
      <c r="R8" s="27"/>
      <c r="S8" s="28" t="s">
        <v>1316</v>
      </c>
      <c r="T8" s="28" t="s">
        <v>1317</v>
      </c>
      <c r="U8" s="28" t="s">
        <v>1312</v>
      </c>
    </row>
    <row r="9" spans="1:21" ht="124.2">
      <c r="A9" s="27">
        <v>8</v>
      </c>
      <c r="B9" s="27" t="s">
        <v>1272</v>
      </c>
      <c r="C9" s="27" t="s">
        <v>57</v>
      </c>
      <c r="D9" s="28" t="s">
        <v>1318</v>
      </c>
      <c r="E9" s="27"/>
      <c r="F9" s="27"/>
      <c r="G9" s="27"/>
      <c r="H9" s="27"/>
      <c r="I9" s="27"/>
      <c r="J9" s="27"/>
      <c r="K9" s="28" t="s">
        <v>1319</v>
      </c>
      <c r="L9" s="28" t="s">
        <v>1320</v>
      </c>
      <c r="M9" s="67" t="s">
        <v>824</v>
      </c>
      <c r="N9" s="67"/>
      <c r="O9" s="67" t="s">
        <v>714</v>
      </c>
      <c r="P9" s="27"/>
      <c r="Q9" s="27"/>
      <c r="R9" s="27"/>
      <c r="S9" s="28" t="s">
        <v>1321</v>
      </c>
      <c r="T9" s="28" t="s">
        <v>1322</v>
      </c>
      <c r="U9" s="28" t="s">
        <v>1323</v>
      </c>
    </row>
    <row r="10" spans="1:21" ht="110.4">
      <c r="A10" s="27">
        <v>9</v>
      </c>
      <c r="B10" s="27" t="s">
        <v>1272</v>
      </c>
      <c r="C10" s="27" t="s">
        <v>57</v>
      </c>
      <c r="D10" s="28" t="s">
        <v>1324</v>
      </c>
      <c r="E10" s="27"/>
      <c r="F10" s="27"/>
      <c r="G10" s="27"/>
      <c r="H10" s="27"/>
      <c r="I10" s="27"/>
      <c r="J10" s="27"/>
      <c r="K10" s="28" t="s">
        <v>1325</v>
      </c>
      <c r="L10" s="28" t="s">
        <v>1326</v>
      </c>
      <c r="M10" s="67" t="s">
        <v>824</v>
      </c>
      <c r="N10" s="67"/>
      <c r="O10" s="67" t="s">
        <v>714</v>
      </c>
      <c r="P10" s="27"/>
      <c r="Q10" s="27"/>
      <c r="R10" s="27"/>
      <c r="S10" s="28" t="s">
        <v>1327</v>
      </c>
      <c r="T10" s="28" t="s">
        <v>1328</v>
      </c>
      <c r="U10" s="28" t="s">
        <v>1329</v>
      </c>
    </row>
    <row r="11" spans="1:21" ht="138">
      <c r="A11" s="27">
        <v>10</v>
      </c>
      <c r="B11" s="27" t="s">
        <v>1272</v>
      </c>
      <c r="C11" s="27" t="s">
        <v>57</v>
      </c>
      <c r="D11" s="28" t="s">
        <v>1330</v>
      </c>
      <c r="E11" s="27"/>
      <c r="F11" s="27"/>
      <c r="G11" s="27"/>
      <c r="H11" s="27"/>
      <c r="I11" s="27"/>
      <c r="J11" s="27"/>
      <c r="K11" s="28" t="s">
        <v>1331</v>
      </c>
      <c r="L11" s="28" t="s">
        <v>1332</v>
      </c>
      <c r="M11" s="67" t="s">
        <v>824</v>
      </c>
      <c r="N11" s="67"/>
      <c r="O11" s="67" t="s">
        <v>714</v>
      </c>
      <c r="P11" s="27"/>
      <c r="Q11" s="27"/>
      <c r="R11" s="27"/>
      <c r="S11" s="28" t="s">
        <v>1333</v>
      </c>
      <c r="T11" s="28" t="s">
        <v>1334</v>
      </c>
      <c r="U11" s="28" t="s">
        <v>1329</v>
      </c>
    </row>
    <row r="12" spans="1:21" ht="110.4">
      <c r="A12" s="27">
        <v>11</v>
      </c>
      <c r="B12" s="27" t="s">
        <v>1272</v>
      </c>
      <c r="C12" s="27" t="s">
        <v>57</v>
      </c>
      <c r="D12" s="28" t="s">
        <v>1335</v>
      </c>
      <c r="E12" s="27"/>
      <c r="F12" s="27"/>
      <c r="G12" s="27"/>
      <c r="H12" s="27"/>
      <c r="I12" s="27"/>
      <c r="J12" s="27"/>
      <c r="K12" s="27"/>
      <c r="L12" s="27"/>
      <c r="M12" s="67" t="s">
        <v>449</v>
      </c>
      <c r="N12" s="67"/>
      <c r="O12" s="67" t="s">
        <v>1336</v>
      </c>
      <c r="P12" s="27"/>
      <c r="Q12" s="27"/>
      <c r="R12" s="27"/>
      <c r="S12" s="28" t="s">
        <v>1337</v>
      </c>
      <c r="T12" s="27" t="s">
        <v>1338</v>
      </c>
      <c r="U12" s="27" t="s">
        <v>1338</v>
      </c>
    </row>
    <row r="13" spans="1:21" ht="55.8">
      <c r="A13" s="27">
        <v>12</v>
      </c>
      <c r="B13" s="27" t="s">
        <v>1272</v>
      </c>
      <c r="C13" s="27" t="s">
        <v>57</v>
      </c>
      <c r="D13" s="28" t="s">
        <v>1339</v>
      </c>
      <c r="E13" s="27"/>
      <c r="F13" s="27"/>
      <c r="G13" s="27"/>
      <c r="H13" s="27"/>
      <c r="I13" s="27"/>
      <c r="J13" s="27"/>
      <c r="K13" s="28" t="s">
        <v>1340</v>
      </c>
      <c r="L13" s="68" t="s">
        <v>1341</v>
      </c>
      <c r="M13" s="67" t="s">
        <v>449</v>
      </c>
      <c r="N13" s="67"/>
      <c r="O13" s="67" t="s">
        <v>1336</v>
      </c>
      <c r="P13" s="27"/>
      <c r="Q13" s="27"/>
      <c r="R13" s="27"/>
      <c r="S13" s="28" t="s">
        <v>1342</v>
      </c>
      <c r="T13" s="27" t="s">
        <v>1338</v>
      </c>
      <c r="U13" s="27" t="s">
        <v>1338</v>
      </c>
    </row>
    <row r="14" spans="1:21" ht="111">
      <c r="A14" s="27">
        <v>13</v>
      </c>
      <c r="B14" s="27" t="s">
        <v>1272</v>
      </c>
      <c r="C14" s="27" t="s">
        <v>57</v>
      </c>
      <c r="D14" s="28" t="s">
        <v>1343</v>
      </c>
      <c r="E14" s="27"/>
      <c r="F14" s="27"/>
      <c r="G14" s="27"/>
      <c r="H14" s="27"/>
      <c r="I14" s="27"/>
      <c r="J14" s="27"/>
      <c r="K14" s="69" t="s">
        <v>1344</v>
      </c>
      <c r="L14" s="28" t="s">
        <v>1345</v>
      </c>
      <c r="M14" s="67" t="s">
        <v>449</v>
      </c>
      <c r="N14" s="67"/>
      <c r="O14" s="67" t="s">
        <v>1336</v>
      </c>
      <c r="P14" s="27"/>
      <c r="Q14" s="27"/>
      <c r="R14" s="27"/>
      <c r="S14" s="28" t="s">
        <v>1346</v>
      </c>
      <c r="T14" s="27" t="s">
        <v>1338</v>
      </c>
      <c r="U14" s="27" t="s">
        <v>1338</v>
      </c>
    </row>
    <row r="15" spans="1:21">
      <c r="S15" s="71"/>
      <c r="T15" s="71"/>
    </row>
    <row r="16" spans="1:21">
      <c r="S16" s="71"/>
      <c r="T16" s="71"/>
    </row>
    <row r="17" spans="19:20">
      <c r="S17" s="71"/>
      <c r="T17" s="71"/>
    </row>
    <row r="18" spans="19:20">
      <c r="S18" s="71"/>
      <c r="T18" s="71"/>
    </row>
    <row r="19" spans="19:20">
      <c r="S19" s="71"/>
      <c r="T19" s="71"/>
    </row>
    <row r="20" spans="19:20">
      <c r="S20" s="71"/>
      <c r="T20" s="71"/>
    </row>
    <row r="21" spans="19:20">
      <c r="S21" s="71"/>
      <c r="T21" s="71"/>
    </row>
  </sheetData>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E48ADA-9454-4C63-AC35-08F3FA04DF90}">
  <sheetPr>
    <pageSetUpPr fitToPage="1"/>
  </sheetPr>
  <dimension ref="A1:U25"/>
  <sheetViews>
    <sheetView workbookViewId="0">
      <selection activeCell="P12" sqref="P12"/>
    </sheetView>
  </sheetViews>
  <sheetFormatPr defaultColWidth="9" defaultRowHeight="14.4"/>
  <cols>
    <col min="1" max="1" width="3.5546875" style="147" bestFit="1" customWidth="1"/>
    <col min="2" max="2" width="24.5546875" style="148" bestFit="1" customWidth="1"/>
    <col min="3" max="3" width="17.5546875" style="148" bestFit="1" customWidth="1"/>
    <col min="4" max="4" width="33.5546875" style="148" customWidth="1"/>
    <col min="5" max="5" width="15.5546875" style="148" customWidth="1"/>
    <col min="6" max="6" width="12.44140625" style="148" customWidth="1"/>
    <col min="7" max="7" width="16.21875" style="148" bestFit="1" customWidth="1"/>
    <col min="8" max="8" width="12.5546875" style="148" customWidth="1"/>
    <col min="9" max="9" width="19" style="148" bestFit="1" customWidth="1"/>
    <col min="10" max="10" width="14.5546875" style="148" customWidth="1"/>
    <col min="11" max="11" width="14.44140625" style="149" customWidth="1"/>
    <col min="12" max="12" width="16" style="148" customWidth="1"/>
    <col min="13" max="13" width="11.5546875" style="148" bestFit="1" customWidth="1"/>
    <col min="14" max="14" width="11.5546875" style="150" customWidth="1"/>
    <col min="15" max="15" width="19.44140625" style="148" customWidth="1"/>
    <col min="16" max="16" width="16.5546875" style="148" customWidth="1"/>
    <col min="17" max="17" width="10.77734375" style="148" customWidth="1"/>
    <col min="18" max="18" width="14.77734375" style="151" customWidth="1"/>
    <col min="19" max="19" width="64.44140625" style="149" customWidth="1"/>
    <col min="20" max="20" width="39" style="149" customWidth="1"/>
    <col min="21" max="21" width="13.21875" style="151" customWidth="1"/>
    <col min="22" max="16384" width="9" style="148"/>
  </cols>
  <sheetData>
    <row r="1" spans="1:21" s="137" customFormat="1" ht="69">
      <c r="A1" s="136" t="s">
        <v>249</v>
      </c>
      <c r="B1" s="136" t="s">
        <v>250</v>
      </c>
      <c r="C1" s="136" t="s">
        <v>251</v>
      </c>
      <c r="D1" s="136" t="s">
        <v>252</v>
      </c>
      <c r="E1" s="136" t="s">
        <v>2</v>
      </c>
      <c r="F1" s="136" t="s">
        <v>253</v>
      </c>
      <c r="G1" s="136" t="s">
        <v>254</v>
      </c>
      <c r="H1" s="136" t="s">
        <v>255</v>
      </c>
      <c r="I1" s="136" t="s">
        <v>256</v>
      </c>
      <c r="J1" s="136" t="s">
        <v>257</v>
      </c>
      <c r="K1" s="136" t="s">
        <v>258</v>
      </c>
      <c r="L1" s="136" t="s">
        <v>259</v>
      </c>
      <c r="M1" s="136" t="s">
        <v>260</v>
      </c>
      <c r="N1" s="136" t="s">
        <v>261</v>
      </c>
      <c r="O1" s="136" t="s">
        <v>262</v>
      </c>
      <c r="P1" s="136" t="s">
        <v>263</v>
      </c>
      <c r="Q1" s="136" t="s">
        <v>264</v>
      </c>
      <c r="R1" s="136" t="s">
        <v>265</v>
      </c>
      <c r="S1" s="136" t="s">
        <v>266</v>
      </c>
      <c r="T1" s="136" t="s">
        <v>267</v>
      </c>
      <c r="U1" s="136" t="s">
        <v>268</v>
      </c>
    </row>
    <row r="2" spans="1:21" s="144" customFormat="1" ht="69">
      <c r="A2" s="138">
        <v>1</v>
      </c>
      <c r="B2" s="139" t="s">
        <v>1347</v>
      </c>
      <c r="C2" s="139" t="s">
        <v>521</v>
      </c>
      <c r="D2" s="140" t="s">
        <v>1348</v>
      </c>
      <c r="E2" s="139" t="s">
        <v>473</v>
      </c>
      <c r="F2" s="139" t="s">
        <v>1349</v>
      </c>
      <c r="G2" s="141">
        <v>150659767</v>
      </c>
      <c r="H2" s="139" t="s">
        <v>715</v>
      </c>
      <c r="I2" s="140" t="s">
        <v>1350</v>
      </c>
      <c r="J2" s="140" t="s">
        <v>1351</v>
      </c>
      <c r="K2" s="140" t="s">
        <v>1352</v>
      </c>
      <c r="L2" s="139"/>
      <c r="M2" s="139" t="s">
        <v>373</v>
      </c>
      <c r="N2" s="140" t="s">
        <v>361</v>
      </c>
      <c r="O2" s="140" t="s">
        <v>1353</v>
      </c>
      <c r="P2" s="139" t="s">
        <v>1354</v>
      </c>
      <c r="Q2" s="140" t="s">
        <v>1355</v>
      </c>
      <c r="R2" s="142" t="s">
        <v>1356</v>
      </c>
      <c r="S2" s="140" t="s">
        <v>1357</v>
      </c>
      <c r="T2" s="140"/>
      <c r="U2" s="143">
        <v>46196</v>
      </c>
    </row>
    <row r="3" spans="1:21" s="144" customFormat="1" ht="55.2">
      <c r="A3" s="138">
        <v>2</v>
      </c>
      <c r="B3" s="139" t="s">
        <v>1347</v>
      </c>
      <c r="C3" s="139" t="s">
        <v>521</v>
      </c>
      <c r="D3" s="140" t="s">
        <v>1358</v>
      </c>
      <c r="E3" s="139" t="s">
        <v>473</v>
      </c>
      <c r="F3" s="139" t="s">
        <v>1359</v>
      </c>
      <c r="G3" s="141">
        <v>17000000</v>
      </c>
      <c r="H3" s="139" t="s">
        <v>1360</v>
      </c>
      <c r="I3" s="139" t="s">
        <v>636</v>
      </c>
      <c r="J3" s="139" t="s">
        <v>474</v>
      </c>
      <c r="K3" s="140" t="s">
        <v>2522</v>
      </c>
      <c r="L3" s="140" t="s">
        <v>2523</v>
      </c>
      <c r="M3" s="139" t="s">
        <v>373</v>
      </c>
      <c r="N3" s="140" t="s">
        <v>361</v>
      </c>
      <c r="O3" s="140" t="s">
        <v>1353</v>
      </c>
      <c r="P3" s="139" t="s">
        <v>1354</v>
      </c>
      <c r="Q3" s="143">
        <v>45839</v>
      </c>
      <c r="R3" s="143">
        <v>46934</v>
      </c>
      <c r="S3" s="140" t="s">
        <v>1362</v>
      </c>
      <c r="T3" s="140" t="s">
        <v>1363</v>
      </c>
      <c r="U3" s="143">
        <v>46196</v>
      </c>
    </row>
    <row r="4" spans="1:21" s="144" customFormat="1" ht="13.8">
      <c r="A4" s="138">
        <v>3</v>
      </c>
      <c r="B4" s="139" t="s">
        <v>1347</v>
      </c>
      <c r="C4" s="139" t="s">
        <v>521</v>
      </c>
      <c r="D4" s="140" t="s">
        <v>1364</v>
      </c>
      <c r="E4" s="139" t="s">
        <v>473</v>
      </c>
      <c r="F4" s="139" t="s">
        <v>1365</v>
      </c>
      <c r="G4" s="141">
        <v>55233555</v>
      </c>
      <c r="H4" s="139" t="s">
        <v>715</v>
      </c>
      <c r="I4" s="139" t="s">
        <v>1366</v>
      </c>
      <c r="J4" s="139" t="s">
        <v>941</v>
      </c>
      <c r="K4" s="140" t="s">
        <v>941</v>
      </c>
      <c r="L4" s="139"/>
      <c r="M4" s="139" t="s">
        <v>373</v>
      </c>
      <c r="N4" s="140" t="s">
        <v>361</v>
      </c>
      <c r="O4" s="140" t="s">
        <v>1353</v>
      </c>
      <c r="P4" s="139" t="s">
        <v>1367</v>
      </c>
      <c r="Q4" s="143">
        <v>45839</v>
      </c>
      <c r="R4" s="143">
        <v>46934</v>
      </c>
      <c r="S4" s="140" t="s">
        <v>1368</v>
      </c>
      <c r="T4" s="140"/>
      <c r="U4" s="143">
        <v>46196</v>
      </c>
    </row>
    <row r="5" spans="1:21" s="144" customFormat="1" ht="27.6">
      <c r="A5" s="138"/>
      <c r="B5" s="139" t="s">
        <v>1347</v>
      </c>
      <c r="C5" s="139" t="s">
        <v>521</v>
      </c>
      <c r="D5" s="140" t="s">
        <v>1369</v>
      </c>
      <c r="E5" s="139" t="s">
        <v>473</v>
      </c>
      <c r="F5" s="139" t="s">
        <v>1349</v>
      </c>
      <c r="G5" s="141">
        <v>70000000</v>
      </c>
      <c r="H5" s="139" t="s">
        <v>715</v>
      </c>
      <c r="I5" s="139" t="s">
        <v>580</v>
      </c>
      <c r="J5" s="139" t="s">
        <v>474</v>
      </c>
      <c r="K5" s="140" t="s">
        <v>2524</v>
      </c>
      <c r="L5" s="139" t="s">
        <v>384</v>
      </c>
      <c r="M5" s="139" t="s">
        <v>1361</v>
      </c>
      <c r="N5" s="140" t="s">
        <v>361</v>
      </c>
      <c r="O5" s="140" t="s">
        <v>1353</v>
      </c>
      <c r="P5" s="139" t="s">
        <v>1354</v>
      </c>
      <c r="Q5" s="143">
        <v>46569</v>
      </c>
      <c r="R5" s="143">
        <v>47299</v>
      </c>
      <c r="S5" s="140" t="s">
        <v>1370</v>
      </c>
      <c r="T5" s="140" t="s">
        <v>1371</v>
      </c>
      <c r="U5" s="143">
        <v>46196</v>
      </c>
    </row>
    <row r="6" spans="1:21" s="144" customFormat="1" ht="63" customHeight="1">
      <c r="A6" s="138">
        <v>4</v>
      </c>
      <c r="B6" s="139" t="s">
        <v>1347</v>
      </c>
      <c r="C6" s="139" t="s">
        <v>521</v>
      </c>
      <c r="D6" s="140" t="s">
        <v>1372</v>
      </c>
      <c r="E6" s="139" t="s">
        <v>473</v>
      </c>
      <c r="F6" s="139" t="s">
        <v>1349</v>
      </c>
      <c r="G6" s="141">
        <v>45000000</v>
      </c>
      <c r="H6" s="139"/>
      <c r="I6" s="139" t="s">
        <v>1350</v>
      </c>
      <c r="J6" s="139" t="s">
        <v>474</v>
      </c>
      <c r="K6" s="140" t="s">
        <v>474</v>
      </c>
      <c r="L6" s="139" t="s">
        <v>384</v>
      </c>
      <c r="M6" s="139" t="s">
        <v>1361</v>
      </c>
      <c r="N6" s="140" t="s">
        <v>361</v>
      </c>
      <c r="O6" s="140" t="s">
        <v>1353</v>
      </c>
      <c r="P6" s="139" t="s">
        <v>1354</v>
      </c>
      <c r="Q6" s="143">
        <v>46569</v>
      </c>
      <c r="R6" s="143">
        <v>47299</v>
      </c>
      <c r="S6" s="140" t="s">
        <v>1370</v>
      </c>
      <c r="T6" s="140" t="s">
        <v>1371</v>
      </c>
      <c r="U6" s="143">
        <v>46196</v>
      </c>
    </row>
    <row r="7" spans="1:21" s="144" customFormat="1" ht="27.6">
      <c r="A7" s="138">
        <v>5</v>
      </c>
      <c r="B7" s="139" t="s">
        <v>1347</v>
      </c>
      <c r="C7" s="139" t="s">
        <v>521</v>
      </c>
      <c r="D7" s="140" t="s">
        <v>1373</v>
      </c>
      <c r="E7" s="139" t="s">
        <v>1374</v>
      </c>
      <c r="F7" s="139" t="s">
        <v>1349</v>
      </c>
      <c r="G7" s="141">
        <v>50000000</v>
      </c>
      <c r="H7" s="139" t="s">
        <v>715</v>
      </c>
      <c r="I7" s="139" t="s">
        <v>1375</v>
      </c>
      <c r="J7" s="139" t="s">
        <v>494</v>
      </c>
      <c r="K7" s="140" t="s">
        <v>494</v>
      </c>
      <c r="L7" s="139" t="s">
        <v>384</v>
      </c>
      <c r="M7" s="139" t="s">
        <v>1361</v>
      </c>
      <c r="N7" s="140" t="s">
        <v>361</v>
      </c>
      <c r="O7" s="140" t="s">
        <v>1353</v>
      </c>
      <c r="P7" s="139" t="s">
        <v>1354</v>
      </c>
      <c r="Q7" s="143">
        <v>46569</v>
      </c>
      <c r="R7" s="143">
        <v>47299</v>
      </c>
      <c r="S7" s="140" t="s">
        <v>1370</v>
      </c>
      <c r="T7" s="140" t="s">
        <v>1376</v>
      </c>
      <c r="U7" s="143">
        <v>46196</v>
      </c>
    </row>
    <row r="8" spans="1:21" s="144" customFormat="1" ht="27.6">
      <c r="A8" s="138">
        <v>6</v>
      </c>
      <c r="B8" s="139" t="s">
        <v>1347</v>
      </c>
      <c r="C8" s="139" t="s">
        <v>521</v>
      </c>
      <c r="D8" s="140" t="s">
        <v>1377</v>
      </c>
      <c r="E8" s="139" t="s">
        <v>1374</v>
      </c>
      <c r="F8" s="139" t="s">
        <v>1378</v>
      </c>
      <c r="G8" s="141">
        <v>140000000</v>
      </c>
      <c r="H8" s="139" t="s">
        <v>715</v>
      </c>
      <c r="I8" s="139" t="s">
        <v>1375</v>
      </c>
      <c r="J8" s="139" t="s">
        <v>494</v>
      </c>
      <c r="K8" s="140" t="s">
        <v>494</v>
      </c>
      <c r="L8" s="139" t="s">
        <v>384</v>
      </c>
      <c r="M8" s="139" t="s">
        <v>1361</v>
      </c>
      <c r="N8" s="140" t="s">
        <v>361</v>
      </c>
      <c r="O8" s="140" t="s">
        <v>1353</v>
      </c>
      <c r="P8" s="139" t="s">
        <v>1354</v>
      </c>
      <c r="Q8" s="143">
        <v>46569</v>
      </c>
      <c r="R8" s="143">
        <v>47299</v>
      </c>
      <c r="S8" s="140" t="s">
        <v>1370</v>
      </c>
      <c r="T8" s="140" t="s">
        <v>1376</v>
      </c>
      <c r="U8" s="143">
        <v>46196</v>
      </c>
    </row>
    <row r="9" spans="1:21" s="144" customFormat="1" ht="51.75" customHeight="1">
      <c r="A9" s="138">
        <v>7</v>
      </c>
      <c r="B9" s="139" t="s">
        <v>1347</v>
      </c>
      <c r="C9" s="139" t="s">
        <v>521</v>
      </c>
      <c r="D9" s="140" t="s">
        <v>1379</v>
      </c>
      <c r="E9" s="139" t="s">
        <v>1374</v>
      </c>
      <c r="F9" s="139" t="s">
        <v>1365</v>
      </c>
      <c r="G9" s="141">
        <v>150000000</v>
      </c>
      <c r="H9" s="139" t="s">
        <v>715</v>
      </c>
      <c r="I9" s="139" t="s">
        <v>1380</v>
      </c>
      <c r="J9" s="139" t="s">
        <v>494</v>
      </c>
      <c r="K9" s="140" t="s">
        <v>494</v>
      </c>
      <c r="L9" s="139" t="s">
        <v>384</v>
      </c>
      <c r="M9" s="139" t="s">
        <v>1361</v>
      </c>
      <c r="N9" s="140" t="s">
        <v>361</v>
      </c>
      <c r="O9" s="140" t="s">
        <v>1353</v>
      </c>
      <c r="P9" s="139" t="s">
        <v>1354</v>
      </c>
      <c r="Q9" s="143">
        <v>46204</v>
      </c>
      <c r="R9" s="143">
        <v>47299</v>
      </c>
      <c r="S9" s="140" t="s">
        <v>2525</v>
      </c>
      <c r="T9" s="140" t="s">
        <v>1376</v>
      </c>
      <c r="U9" s="143">
        <v>46196</v>
      </c>
    </row>
    <row r="10" spans="1:21" s="144" customFormat="1" ht="27.6">
      <c r="A10" s="138">
        <v>8</v>
      </c>
      <c r="B10" s="139" t="s">
        <v>1347</v>
      </c>
      <c r="C10" s="139" t="s">
        <v>521</v>
      </c>
      <c r="D10" s="140" t="s">
        <v>1381</v>
      </c>
      <c r="E10" s="139" t="s">
        <v>1158</v>
      </c>
      <c r="F10" s="139" t="s">
        <v>1359</v>
      </c>
      <c r="G10" s="141">
        <v>100000000</v>
      </c>
      <c r="H10" s="139" t="s">
        <v>767</v>
      </c>
      <c r="I10" s="139" t="s">
        <v>1382</v>
      </c>
      <c r="J10" s="139" t="s">
        <v>474</v>
      </c>
      <c r="K10" s="140" t="s">
        <v>474</v>
      </c>
      <c r="L10" s="139" t="s">
        <v>384</v>
      </c>
      <c r="M10" s="139" t="s">
        <v>1361</v>
      </c>
      <c r="N10" s="140" t="s">
        <v>824</v>
      </c>
      <c r="O10" s="140" t="s">
        <v>1353</v>
      </c>
      <c r="P10" s="139" t="s">
        <v>1354</v>
      </c>
      <c r="Q10" s="143">
        <v>46569</v>
      </c>
      <c r="R10" s="143">
        <v>47664</v>
      </c>
      <c r="S10" s="140" t="s">
        <v>1383</v>
      </c>
      <c r="T10" s="140" t="s">
        <v>1384</v>
      </c>
      <c r="U10" s="143">
        <v>46196</v>
      </c>
    </row>
    <row r="11" spans="1:21" s="144" customFormat="1" ht="33.75" customHeight="1">
      <c r="A11" s="138">
        <v>9</v>
      </c>
      <c r="B11" s="139" t="s">
        <v>1347</v>
      </c>
      <c r="C11" s="139" t="s">
        <v>521</v>
      </c>
      <c r="D11" s="140" t="s">
        <v>1385</v>
      </c>
      <c r="E11" s="139" t="s">
        <v>1158</v>
      </c>
      <c r="F11" s="139" t="s">
        <v>1386</v>
      </c>
      <c r="G11" s="141">
        <v>80000000</v>
      </c>
      <c r="H11" s="139" t="s">
        <v>767</v>
      </c>
      <c r="I11" s="139" t="s">
        <v>1382</v>
      </c>
      <c r="J11" s="139" t="s">
        <v>474</v>
      </c>
      <c r="K11" s="140" t="s">
        <v>474</v>
      </c>
      <c r="L11" s="139" t="s">
        <v>384</v>
      </c>
      <c r="M11" s="139" t="s">
        <v>1361</v>
      </c>
      <c r="N11" s="140" t="s">
        <v>824</v>
      </c>
      <c r="O11" s="140" t="s">
        <v>1353</v>
      </c>
      <c r="P11" s="139" t="s">
        <v>1354</v>
      </c>
      <c r="Q11" s="143">
        <v>46569</v>
      </c>
      <c r="R11" s="143">
        <v>47664</v>
      </c>
      <c r="S11" s="140" t="s">
        <v>1383</v>
      </c>
      <c r="T11" s="140" t="s">
        <v>1384</v>
      </c>
      <c r="U11" s="143">
        <v>46196</v>
      </c>
    </row>
    <row r="12" spans="1:21" s="144" customFormat="1" ht="27.6">
      <c r="A12" s="138"/>
      <c r="B12" s="139" t="s">
        <v>1347</v>
      </c>
      <c r="C12" s="139" t="s">
        <v>521</v>
      </c>
      <c r="D12" s="140" t="s">
        <v>1387</v>
      </c>
      <c r="E12" s="139" t="s">
        <v>1158</v>
      </c>
      <c r="F12" s="139" t="s">
        <v>1378</v>
      </c>
      <c r="G12" s="141">
        <v>50000000</v>
      </c>
      <c r="H12" s="139" t="s">
        <v>767</v>
      </c>
      <c r="I12" s="139" t="s">
        <v>1382</v>
      </c>
      <c r="J12" s="139" t="s">
        <v>474</v>
      </c>
      <c r="K12" s="140" t="s">
        <v>474</v>
      </c>
      <c r="L12" s="139" t="s">
        <v>384</v>
      </c>
      <c r="M12" s="139" t="s">
        <v>1361</v>
      </c>
      <c r="N12" s="140" t="s">
        <v>824</v>
      </c>
      <c r="O12" s="140" t="s">
        <v>1353</v>
      </c>
      <c r="P12" s="139" t="s">
        <v>1354</v>
      </c>
      <c r="Q12" s="143">
        <v>46569</v>
      </c>
      <c r="R12" s="143">
        <v>47664</v>
      </c>
      <c r="S12" s="140" t="s">
        <v>1383</v>
      </c>
      <c r="T12" s="140" t="s">
        <v>1384</v>
      </c>
      <c r="U12" s="143">
        <v>46196</v>
      </c>
    </row>
    <row r="13" spans="1:21" s="144" customFormat="1" ht="27.6">
      <c r="A13" s="138"/>
      <c r="B13" s="139" t="s">
        <v>1347</v>
      </c>
      <c r="C13" s="139" t="s">
        <v>521</v>
      </c>
      <c r="D13" s="140" t="s">
        <v>1388</v>
      </c>
      <c r="E13" s="139" t="s">
        <v>1158</v>
      </c>
      <c r="F13" s="139" t="s">
        <v>1349</v>
      </c>
      <c r="G13" s="141">
        <v>70000000</v>
      </c>
      <c r="H13" s="139" t="s">
        <v>767</v>
      </c>
      <c r="I13" s="139" t="s">
        <v>1382</v>
      </c>
      <c r="J13" s="139" t="s">
        <v>474</v>
      </c>
      <c r="K13" s="140" t="s">
        <v>474</v>
      </c>
      <c r="L13" s="139" t="s">
        <v>384</v>
      </c>
      <c r="M13" s="139" t="s">
        <v>1361</v>
      </c>
      <c r="N13" s="140" t="s">
        <v>824</v>
      </c>
      <c r="O13" s="140" t="s">
        <v>1353</v>
      </c>
      <c r="P13" s="139" t="s">
        <v>1354</v>
      </c>
      <c r="Q13" s="143">
        <v>46569</v>
      </c>
      <c r="R13" s="143">
        <v>47664</v>
      </c>
      <c r="S13" s="140" t="s">
        <v>1383</v>
      </c>
      <c r="T13" s="140" t="s">
        <v>1384</v>
      </c>
      <c r="U13" s="143">
        <v>46196</v>
      </c>
    </row>
    <row r="14" spans="1:21" s="144" customFormat="1" ht="27.6">
      <c r="A14" s="138"/>
      <c r="B14" s="139" t="s">
        <v>1347</v>
      </c>
      <c r="C14" s="139" t="s">
        <v>521</v>
      </c>
      <c r="D14" s="140" t="s">
        <v>1389</v>
      </c>
      <c r="E14" s="139" t="s">
        <v>1158</v>
      </c>
      <c r="F14" s="139" t="s">
        <v>1365</v>
      </c>
      <c r="G14" s="141">
        <v>50000000</v>
      </c>
      <c r="H14" s="139" t="s">
        <v>767</v>
      </c>
      <c r="I14" s="139" t="s">
        <v>1382</v>
      </c>
      <c r="J14" s="139" t="s">
        <v>474</v>
      </c>
      <c r="K14" s="140" t="s">
        <v>474</v>
      </c>
      <c r="L14" s="139" t="s">
        <v>384</v>
      </c>
      <c r="M14" s="139" t="s">
        <v>1361</v>
      </c>
      <c r="N14" s="140" t="s">
        <v>824</v>
      </c>
      <c r="O14" s="140" t="s">
        <v>1353</v>
      </c>
      <c r="P14" s="139" t="s">
        <v>1354</v>
      </c>
      <c r="Q14" s="143">
        <v>46569</v>
      </c>
      <c r="R14" s="143">
        <v>47664</v>
      </c>
      <c r="S14" s="140" t="s">
        <v>1383</v>
      </c>
      <c r="T14" s="140" t="s">
        <v>1384</v>
      </c>
      <c r="U14" s="143">
        <v>46196</v>
      </c>
    </row>
    <row r="15" spans="1:21" s="145" customFormat="1" ht="27.6">
      <c r="A15" s="138">
        <v>10</v>
      </c>
      <c r="B15" s="139" t="s">
        <v>1347</v>
      </c>
      <c r="C15" s="139" t="s">
        <v>521</v>
      </c>
      <c r="D15" s="140" t="s">
        <v>1390</v>
      </c>
      <c r="E15" s="139" t="s">
        <v>967</v>
      </c>
      <c r="F15" s="139" t="s">
        <v>1359</v>
      </c>
      <c r="G15" s="141">
        <v>50000000</v>
      </c>
      <c r="H15" s="139" t="s">
        <v>767</v>
      </c>
      <c r="I15" s="139" t="s">
        <v>636</v>
      </c>
      <c r="J15" s="139" t="s">
        <v>494</v>
      </c>
      <c r="K15" s="140" t="s">
        <v>494</v>
      </c>
      <c r="L15" s="139" t="s">
        <v>384</v>
      </c>
      <c r="M15" s="139" t="s">
        <v>1361</v>
      </c>
      <c r="N15" s="140" t="s">
        <v>767</v>
      </c>
      <c r="O15" s="140" t="s">
        <v>1353</v>
      </c>
      <c r="P15" s="139" t="s">
        <v>1354</v>
      </c>
      <c r="Q15" s="143">
        <v>46569</v>
      </c>
      <c r="R15" s="143">
        <v>47664</v>
      </c>
      <c r="S15" s="140" t="s">
        <v>1391</v>
      </c>
      <c r="T15" s="140" t="s">
        <v>1384</v>
      </c>
      <c r="U15" s="143">
        <v>46196</v>
      </c>
    </row>
    <row r="16" spans="1:21" s="145" customFormat="1" ht="27.6">
      <c r="A16" s="138">
        <v>11</v>
      </c>
      <c r="B16" s="139" t="s">
        <v>1347</v>
      </c>
      <c r="C16" s="139" t="s">
        <v>521</v>
      </c>
      <c r="D16" s="140" t="s">
        <v>1392</v>
      </c>
      <c r="E16" s="139" t="s">
        <v>967</v>
      </c>
      <c r="F16" s="139" t="s">
        <v>1386</v>
      </c>
      <c r="G16" s="141">
        <v>50000000</v>
      </c>
      <c r="H16" s="139" t="s">
        <v>767</v>
      </c>
      <c r="I16" s="139" t="s">
        <v>636</v>
      </c>
      <c r="J16" s="139" t="s">
        <v>494</v>
      </c>
      <c r="K16" s="140" t="s">
        <v>494</v>
      </c>
      <c r="L16" s="139" t="s">
        <v>384</v>
      </c>
      <c r="M16" s="139" t="s">
        <v>1361</v>
      </c>
      <c r="N16" s="140" t="s">
        <v>767</v>
      </c>
      <c r="O16" s="140" t="s">
        <v>1353</v>
      </c>
      <c r="P16" s="139" t="s">
        <v>1354</v>
      </c>
      <c r="Q16" s="143">
        <v>46569</v>
      </c>
      <c r="R16" s="143">
        <v>47664</v>
      </c>
      <c r="S16" s="140" t="s">
        <v>1391</v>
      </c>
      <c r="T16" s="140" t="s">
        <v>1384</v>
      </c>
      <c r="U16" s="143">
        <v>46196</v>
      </c>
    </row>
    <row r="17" spans="1:21" s="145" customFormat="1" ht="27.6">
      <c r="A17" s="138"/>
      <c r="B17" s="139" t="s">
        <v>1347</v>
      </c>
      <c r="C17" s="139" t="s">
        <v>521</v>
      </c>
      <c r="D17" s="140" t="s">
        <v>1393</v>
      </c>
      <c r="E17" s="139" t="s">
        <v>967</v>
      </c>
      <c r="F17" s="139" t="s">
        <v>1378</v>
      </c>
      <c r="G17" s="141">
        <v>30000000</v>
      </c>
      <c r="H17" s="139" t="s">
        <v>767</v>
      </c>
      <c r="I17" s="139" t="s">
        <v>636</v>
      </c>
      <c r="J17" s="139" t="s">
        <v>494</v>
      </c>
      <c r="K17" s="140" t="s">
        <v>494</v>
      </c>
      <c r="L17" s="139" t="s">
        <v>384</v>
      </c>
      <c r="M17" s="139" t="s">
        <v>814</v>
      </c>
      <c r="N17" s="140" t="s">
        <v>767</v>
      </c>
      <c r="O17" s="140" t="s">
        <v>1353</v>
      </c>
      <c r="P17" s="139" t="s">
        <v>1354</v>
      </c>
      <c r="Q17" s="143">
        <v>46569</v>
      </c>
      <c r="R17" s="143">
        <v>47664</v>
      </c>
      <c r="S17" s="140" t="s">
        <v>1391</v>
      </c>
      <c r="T17" s="140" t="s">
        <v>1384</v>
      </c>
      <c r="U17" s="143">
        <v>46196</v>
      </c>
    </row>
    <row r="18" spans="1:21" s="145" customFormat="1" ht="27.6">
      <c r="A18" s="138"/>
      <c r="B18" s="139" t="s">
        <v>1347</v>
      </c>
      <c r="C18" s="139" t="s">
        <v>521</v>
      </c>
      <c r="D18" s="140" t="s">
        <v>1394</v>
      </c>
      <c r="E18" s="139" t="s">
        <v>967</v>
      </c>
      <c r="F18" s="139" t="s">
        <v>1349</v>
      </c>
      <c r="G18" s="141">
        <v>30000000</v>
      </c>
      <c r="H18" s="139" t="s">
        <v>767</v>
      </c>
      <c r="I18" s="139" t="s">
        <v>636</v>
      </c>
      <c r="J18" s="139" t="s">
        <v>494</v>
      </c>
      <c r="K18" s="140" t="s">
        <v>494</v>
      </c>
      <c r="L18" s="139" t="s">
        <v>384</v>
      </c>
      <c r="M18" s="139" t="s">
        <v>814</v>
      </c>
      <c r="N18" s="140" t="s">
        <v>767</v>
      </c>
      <c r="O18" s="140" t="s">
        <v>1353</v>
      </c>
      <c r="P18" s="139" t="s">
        <v>1354</v>
      </c>
      <c r="Q18" s="143">
        <v>46569</v>
      </c>
      <c r="R18" s="143">
        <v>47664</v>
      </c>
      <c r="S18" s="140" t="s">
        <v>1391</v>
      </c>
      <c r="T18" s="140" t="s">
        <v>1384</v>
      </c>
      <c r="U18" s="143">
        <v>46196</v>
      </c>
    </row>
    <row r="19" spans="1:21" s="145" customFormat="1" ht="27.6">
      <c r="A19" s="138"/>
      <c r="B19" s="139" t="s">
        <v>1347</v>
      </c>
      <c r="C19" s="139" t="s">
        <v>521</v>
      </c>
      <c r="D19" s="140" t="s">
        <v>1395</v>
      </c>
      <c r="E19" s="139" t="s">
        <v>967</v>
      </c>
      <c r="F19" s="139" t="s">
        <v>1365</v>
      </c>
      <c r="G19" s="141">
        <v>10000000</v>
      </c>
      <c r="H19" s="139" t="s">
        <v>767</v>
      </c>
      <c r="I19" s="139" t="s">
        <v>636</v>
      </c>
      <c r="J19" s="139" t="s">
        <v>494</v>
      </c>
      <c r="K19" s="140" t="s">
        <v>494</v>
      </c>
      <c r="L19" s="139" t="s">
        <v>384</v>
      </c>
      <c r="M19" s="139" t="s">
        <v>814</v>
      </c>
      <c r="N19" s="140" t="s">
        <v>767</v>
      </c>
      <c r="O19" s="140" t="s">
        <v>1353</v>
      </c>
      <c r="P19" s="139" t="s">
        <v>1354</v>
      </c>
      <c r="Q19" s="143">
        <v>46569</v>
      </c>
      <c r="R19" s="143">
        <v>47664</v>
      </c>
      <c r="S19" s="140" t="s">
        <v>1391</v>
      </c>
      <c r="T19" s="140" t="s">
        <v>1384</v>
      </c>
      <c r="U19" s="143">
        <v>46196</v>
      </c>
    </row>
    <row r="20" spans="1:21" s="145" customFormat="1" ht="33" customHeight="1">
      <c r="A20" s="138"/>
      <c r="B20" s="139" t="s">
        <v>1347</v>
      </c>
      <c r="C20" s="139" t="s">
        <v>521</v>
      </c>
      <c r="D20" s="140" t="s">
        <v>1396</v>
      </c>
      <c r="E20" s="140" t="s">
        <v>1397</v>
      </c>
      <c r="F20" s="139" t="s">
        <v>330</v>
      </c>
      <c r="G20" s="141">
        <v>4000000</v>
      </c>
      <c r="H20" s="139" t="s">
        <v>767</v>
      </c>
      <c r="I20" s="139" t="s">
        <v>636</v>
      </c>
      <c r="J20" s="139" t="s">
        <v>474</v>
      </c>
      <c r="K20" s="140" t="s">
        <v>474</v>
      </c>
      <c r="L20" s="139" t="s">
        <v>384</v>
      </c>
      <c r="M20" s="139" t="s">
        <v>1361</v>
      </c>
      <c r="N20" s="140" t="s">
        <v>767</v>
      </c>
      <c r="O20" s="140" t="s">
        <v>1353</v>
      </c>
      <c r="P20" s="139" t="s">
        <v>1354</v>
      </c>
      <c r="Q20" s="143">
        <v>46569</v>
      </c>
      <c r="R20" s="143">
        <v>47664</v>
      </c>
      <c r="S20" s="140" t="s">
        <v>1398</v>
      </c>
      <c r="T20" s="140" t="s">
        <v>1399</v>
      </c>
      <c r="U20" s="143">
        <v>46196</v>
      </c>
    </row>
    <row r="21" spans="1:21" s="145" customFormat="1" ht="27.6">
      <c r="A21" s="138">
        <v>12</v>
      </c>
      <c r="B21" s="139" t="s">
        <v>1347</v>
      </c>
      <c r="C21" s="139" t="s">
        <v>521</v>
      </c>
      <c r="D21" s="140" t="s">
        <v>1400</v>
      </c>
      <c r="E21" s="139" t="s">
        <v>1401</v>
      </c>
      <c r="F21" s="139" t="s">
        <v>330</v>
      </c>
      <c r="G21" s="141">
        <v>1000000</v>
      </c>
      <c r="H21" s="139" t="s">
        <v>598</v>
      </c>
      <c r="I21" s="139" t="s">
        <v>580</v>
      </c>
      <c r="J21" s="139" t="s">
        <v>474</v>
      </c>
      <c r="K21" s="140" t="s">
        <v>474</v>
      </c>
      <c r="L21" s="139" t="s">
        <v>384</v>
      </c>
      <c r="M21" s="139" t="s">
        <v>1361</v>
      </c>
      <c r="N21" s="140" t="s">
        <v>1402</v>
      </c>
      <c r="O21" s="140" t="s">
        <v>839</v>
      </c>
      <c r="P21" s="139" t="s">
        <v>1403</v>
      </c>
      <c r="Q21" s="143">
        <v>46569</v>
      </c>
      <c r="R21" s="143">
        <v>46568</v>
      </c>
      <c r="S21" s="140" t="s">
        <v>1404</v>
      </c>
      <c r="T21" s="140" t="s">
        <v>1399</v>
      </c>
      <c r="U21" s="143">
        <v>46132</v>
      </c>
    </row>
    <row r="22" spans="1:21" s="145" customFormat="1" ht="41.4">
      <c r="A22" s="138">
        <v>13</v>
      </c>
      <c r="B22" s="139" t="s">
        <v>1347</v>
      </c>
      <c r="C22" s="139" t="s">
        <v>521</v>
      </c>
      <c r="D22" s="140" t="s">
        <v>1405</v>
      </c>
      <c r="E22" s="139" t="s">
        <v>1401</v>
      </c>
      <c r="F22" s="139" t="s">
        <v>1386</v>
      </c>
      <c r="G22" s="141">
        <v>7000000</v>
      </c>
      <c r="H22" s="139" t="s">
        <v>767</v>
      </c>
      <c r="I22" s="139" t="s">
        <v>580</v>
      </c>
      <c r="J22" s="139" t="s">
        <v>474</v>
      </c>
      <c r="K22" s="140" t="s">
        <v>474</v>
      </c>
      <c r="L22" s="139" t="s">
        <v>384</v>
      </c>
      <c r="M22" s="139" t="s">
        <v>1361</v>
      </c>
      <c r="N22" s="140" t="s">
        <v>449</v>
      </c>
      <c r="O22" s="140" t="s">
        <v>839</v>
      </c>
      <c r="P22" s="139" t="s">
        <v>1403</v>
      </c>
      <c r="Q22" s="143">
        <v>46569</v>
      </c>
      <c r="R22" s="143">
        <v>46568</v>
      </c>
      <c r="S22" s="140" t="s">
        <v>1406</v>
      </c>
      <c r="T22" s="140" t="s">
        <v>1399</v>
      </c>
      <c r="U22" s="143">
        <v>46132</v>
      </c>
    </row>
    <row r="23" spans="1:21" s="145" customFormat="1" ht="138">
      <c r="A23" s="138">
        <v>14</v>
      </c>
      <c r="B23" s="139" t="s">
        <v>1347</v>
      </c>
      <c r="C23" s="139" t="s">
        <v>521</v>
      </c>
      <c r="D23" s="140" t="s">
        <v>1407</v>
      </c>
      <c r="E23" s="140" t="s">
        <v>868</v>
      </c>
      <c r="F23" s="139" t="s">
        <v>1365</v>
      </c>
      <c r="G23" s="146">
        <v>40000000</v>
      </c>
      <c r="H23" s="139" t="s">
        <v>715</v>
      </c>
      <c r="I23" s="140" t="s">
        <v>1408</v>
      </c>
      <c r="J23" s="139" t="s">
        <v>494</v>
      </c>
      <c r="K23" s="140" t="s">
        <v>494</v>
      </c>
      <c r="L23" s="139" t="s">
        <v>384</v>
      </c>
      <c r="M23" s="139" t="s">
        <v>373</v>
      </c>
      <c r="N23" s="140" t="s">
        <v>1409</v>
      </c>
      <c r="O23" s="140" t="s">
        <v>1062</v>
      </c>
      <c r="P23" s="139" t="s">
        <v>1410</v>
      </c>
      <c r="Q23" s="143">
        <v>47300</v>
      </c>
      <c r="R23" s="143">
        <v>47664</v>
      </c>
      <c r="S23" s="140" t="s">
        <v>1411</v>
      </c>
      <c r="T23" s="140" t="s">
        <v>1371</v>
      </c>
      <c r="U23" s="143">
        <v>46132</v>
      </c>
    </row>
    <row r="24" spans="1:21" s="145" customFormat="1" ht="41.4">
      <c r="A24" s="138">
        <v>15</v>
      </c>
      <c r="B24" s="139" t="s">
        <v>1347</v>
      </c>
      <c r="C24" s="139" t="s">
        <v>521</v>
      </c>
      <c r="D24" s="140" t="s">
        <v>1412</v>
      </c>
      <c r="E24" s="140" t="s">
        <v>868</v>
      </c>
      <c r="F24" s="139" t="s">
        <v>1359</v>
      </c>
      <c r="G24" s="146">
        <v>15000000</v>
      </c>
      <c r="H24" s="139" t="s">
        <v>715</v>
      </c>
      <c r="I24" s="139" t="s">
        <v>636</v>
      </c>
      <c r="J24" s="139" t="s">
        <v>494</v>
      </c>
      <c r="K24" s="140" t="s">
        <v>494</v>
      </c>
      <c r="L24" s="139" t="s">
        <v>384</v>
      </c>
      <c r="M24" s="139" t="s">
        <v>814</v>
      </c>
      <c r="N24" s="140" t="s">
        <v>1409</v>
      </c>
      <c r="O24" s="140" t="s">
        <v>1062</v>
      </c>
      <c r="P24" s="139" t="s">
        <v>1410</v>
      </c>
      <c r="Q24" s="143">
        <v>46569</v>
      </c>
      <c r="R24" s="143">
        <v>46934</v>
      </c>
      <c r="S24" s="140" t="s">
        <v>1413</v>
      </c>
      <c r="T24" s="140" t="s">
        <v>1371</v>
      </c>
      <c r="U24" s="143">
        <v>46132</v>
      </c>
    </row>
    <row r="25" spans="1:21" s="145" customFormat="1" ht="32.25" customHeight="1">
      <c r="A25" s="138">
        <v>16</v>
      </c>
      <c r="B25" s="139" t="s">
        <v>1347</v>
      </c>
      <c r="C25" s="139" t="s">
        <v>521</v>
      </c>
      <c r="D25" s="140" t="s">
        <v>1414</v>
      </c>
      <c r="E25" s="140" t="s">
        <v>868</v>
      </c>
      <c r="F25" s="139" t="s">
        <v>1378</v>
      </c>
      <c r="G25" s="146">
        <v>10000000</v>
      </c>
      <c r="H25" s="139" t="s">
        <v>715</v>
      </c>
      <c r="I25" s="139" t="s">
        <v>636</v>
      </c>
      <c r="J25" s="139" t="s">
        <v>494</v>
      </c>
      <c r="K25" s="140" t="s">
        <v>494</v>
      </c>
      <c r="L25" s="139" t="s">
        <v>384</v>
      </c>
      <c r="M25" s="139" t="s">
        <v>814</v>
      </c>
      <c r="N25" s="140" t="s">
        <v>1409</v>
      </c>
      <c r="O25" s="140" t="s">
        <v>1062</v>
      </c>
      <c r="P25" s="139" t="s">
        <v>1410</v>
      </c>
      <c r="Q25" s="143">
        <v>46935</v>
      </c>
      <c r="R25" s="143">
        <v>47299</v>
      </c>
      <c r="S25" s="140" t="s">
        <v>1413</v>
      </c>
      <c r="T25" s="140" t="s">
        <v>1371</v>
      </c>
      <c r="U25" s="143">
        <v>46132</v>
      </c>
    </row>
  </sheetData>
  <pageMargins left="0.75" right="0.75" top="1" bottom="1" header="0.5" footer="0.5"/>
  <pageSetup paperSize="8" scale="32"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D9A10D-840E-4FC6-BDD9-FA9D8E67266D}">
  <dimension ref="A1:U25"/>
  <sheetViews>
    <sheetView workbookViewId="0">
      <selection activeCell="G2" sqref="G2"/>
    </sheetView>
  </sheetViews>
  <sheetFormatPr defaultColWidth="8.77734375" defaultRowHeight="14.4"/>
  <cols>
    <col min="1" max="1" width="9" style="41" bestFit="1" customWidth="1"/>
    <col min="2" max="2" width="24.44140625" style="41" bestFit="1" customWidth="1"/>
    <col min="3" max="3" width="27.44140625" style="41" customWidth="1"/>
    <col min="4" max="4" width="33.5546875" style="41" customWidth="1"/>
    <col min="5" max="5" width="6.44140625" style="41" bestFit="1" customWidth="1"/>
    <col min="6" max="6" width="9.77734375" style="41" customWidth="1"/>
    <col min="7" max="7" width="16.44140625" style="41" bestFit="1" customWidth="1"/>
    <col min="8" max="9" width="12.5546875" style="41" customWidth="1"/>
    <col min="10" max="10" width="35.44140625" style="41" bestFit="1" customWidth="1"/>
    <col min="11" max="11" width="11.5546875" style="41" customWidth="1"/>
    <col min="12" max="12" width="9.5546875" style="41" customWidth="1"/>
    <col min="13" max="13" width="10.5546875" style="48" bestFit="1" customWidth="1"/>
    <col min="14" max="14" width="10.77734375" style="48" customWidth="1"/>
    <col min="15" max="15" width="12" style="41" customWidth="1"/>
    <col min="16" max="16" width="18.5546875" style="41" customWidth="1"/>
    <col min="17" max="17" width="15.44140625" style="41" bestFit="1" customWidth="1"/>
    <col min="18" max="18" width="12.77734375" style="41" bestFit="1" customWidth="1"/>
    <col min="19" max="19" width="43.5546875" style="41" bestFit="1" customWidth="1"/>
    <col min="20" max="20" width="15.44140625" style="41" customWidth="1"/>
    <col min="21" max="16384" width="8.77734375" style="41"/>
  </cols>
  <sheetData>
    <row r="1" spans="1:21" s="26" customFormat="1" ht="69">
      <c r="A1" s="25" t="s">
        <v>249</v>
      </c>
      <c r="B1" s="25" t="s">
        <v>250</v>
      </c>
      <c r="C1" s="25" t="s">
        <v>251</v>
      </c>
      <c r="D1" s="25" t="s">
        <v>252</v>
      </c>
      <c r="E1" s="25" t="s">
        <v>2</v>
      </c>
      <c r="F1" s="25" t="s">
        <v>253</v>
      </c>
      <c r="G1" s="25" t="s">
        <v>254</v>
      </c>
      <c r="H1" s="25" t="s">
        <v>255</v>
      </c>
      <c r="I1" s="25" t="s">
        <v>2360</v>
      </c>
      <c r="J1" s="25" t="s">
        <v>257</v>
      </c>
      <c r="K1" s="25" t="s">
        <v>258</v>
      </c>
      <c r="L1" s="25" t="s">
        <v>259</v>
      </c>
      <c r="M1" s="42" t="s">
        <v>261</v>
      </c>
      <c r="N1" s="25" t="s">
        <v>260</v>
      </c>
      <c r="O1" s="25" t="s">
        <v>262</v>
      </c>
      <c r="P1" s="25" t="s">
        <v>263</v>
      </c>
      <c r="Q1" s="25" t="s">
        <v>264</v>
      </c>
      <c r="R1" s="25" t="s">
        <v>265</v>
      </c>
      <c r="S1" s="25" t="s">
        <v>266</v>
      </c>
      <c r="T1" s="25" t="s">
        <v>2361</v>
      </c>
      <c r="U1" s="25" t="s">
        <v>268</v>
      </c>
    </row>
    <row r="2" spans="1:21" ht="64.95" customHeight="1">
      <c r="A2" s="27">
        <v>1</v>
      </c>
      <c r="B2" s="27" t="s">
        <v>2362</v>
      </c>
      <c r="C2" s="27" t="s">
        <v>57</v>
      </c>
      <c r="D2" s="28" t="s">
        <v>2363</v>
      </c>
      <c r="E2" s="27"/>
      <c r="F2" s="27" t="s">
        <v>2364</v>
      </c>
      <c r="G2" s="60">
        <v>150000000</v>
      </c>
      <c r="H2" s="27" t="s">
        <v>553</v>
      </c>
      <c r="I2" s="28" t="s">
        <v>2365</v>
      </c>
      <c r="J2" s="28" t="s">
        <v>2366</v>
      </c>
      <c r="K2" s="27" t="s">
        <v>2367</v>
      </c>
      <c r="L2" s="27"/>
      <c r="M2" s="43" t="s">
        <v>468</v>
      </c>
      <c r="N2" s="43" t="s">
        <v>884</v>
      </c>
      <c r="O2" s="43" t="s">
        <v>366</v>
      </c>
      <c r="P2" s="27" t="s">
        <v>2368</v>
      </c>
      <c r="Q2" s="44">
        <v>46569</v>
      </c>
      <c r="R2" s="44">
        <v>47664</v>
      </c>
      <c r="S2" s="27"/>
      <c r="T2" s="28" t="s">
        <v>2369</v>
      </c>
      <c r="U2" s="27"/>
    </row>
    <row r="3" spans="1:21" ht="64.95" customHeight="1">
      <c r="A3" s="27">
        <v>2</v>
      </c>
      <c r="B3" s="27" t="s">
        <v>2362</v>
      </c>
      <c r="C3" s="27" t="s">
        <v>57</v>
      </c>
      <c r="D3" s="28" t="s">
        <v>2370</v>
      </c>
      <c r="E3" s="27"/>
      <c r="F3" s="27" t="s">
        <v>2364</v>
      </c>
      <c r="G3" s="60">
        <v>75000000</v>
      </c>
      <c r="H3" s="27" t="s">
        <v>553</v>
      </c>
      <c r="I3" s="28" t="s">
        <v>2371</v>
      </c>
      <c r="J3" s="28" t="s">
        <v>2366</v>
      </c>
      <c r="K3" s="27" t="s">
        <v>2367</v>
      </c>
      <c r="L3" s="27"/>
      <c r="M3" s="43" t="s">
        <v>468</v>
      </c>
      <c r="N3" s="43" t="s">
        <v>884</v>
      </c>
      <c r="O3" s="43" t="s">
        <v>366</v>
      </c>
      <c r="P3" s="27" t="s">
        <v>2368</v>
      </c>
      <c r="Q3" s="44">
        <v>46569</v>
      </c>
      <c r="R3" s="44">
        <v>47664</v>
      </c>
      <c r="S3" s="27"/>
      <c r="T3" s="28" t="s">
        <v>2369</v>
      </c>
      <c r="U3" s="27"/>
    </row>
    <row r="4" spans="1:21" ht="64.95" customHeight="1">
      <c r="A4" s="27">
        <v>3</v>
      </c>
      <c r="B4" s="27" t="s">
        <v>2362</v>
      </c>
      <c r="C4" s="27" t="s">
        <v>57</v>
      </c>
      <c r="D4" s="28" t="s">
        <v>2372</v>
      </c>
      <c r="E4" s="27"/>
      <c r="F4" s="27" t="s">
        <v>2364</v>
      </c>
      <c r="G4" s="60">
        <v>100000000</v>
      </c>
      <c r="H4" s="27" t="s">
        <v>553</v>
      </c>
      <c r="I4" s="28" t="s">
        <v>2371</v>
      </c>
      <c r="J4" s="28" t="s">
        <v>2366</v>
      </c>
      <c r="K4" s="27" t="s">
        <v>2367</v>
      </c>
      <c r="L4" s="27"/>
      <c r="M4" s="43" t="s">
        <v>468</v>
      </c>
      <c r="N4" s="43" t="s">
        <v>884</v>
      </c>
      <c r="O4" s="43" t="s">
        <v>379</v>
      </c>
      <c r="P4" s="27" t="s">
        <v>2368</v>
      </c>
      <c r="Q4" s="44">
        <v>46569</v>
      </c>
      <c r="R4" s="44">
        <v>47664</v>
      </c>
      <c r="S4" s="27"/>
      <c r="T4" s="28" t="s">
        <v>2369</v>
      </c>
      <c r="U4" s="27"/>
    </row>
    <row r="5" spans="1:21" ht="64.95" customHeight="1">
      <c r="A5" s="27">
        <v>4</v>
      </c>
      <c r="B5" s="27" t="s">
        <v>2362</v>
      </c>
      <c r="C5" s="27" t="s">
        <v>57</v>
      </c>
      <c r="D5" s="28" t="s">
        <v>2373</v>
      </c>
      <c r="E5" s="27"/>
      <c r="F5" s="27" t="s">
        <v>2374</v>
      </c>
      <c r="G5" s="60">
        <v>40000000</v>
      </c>
      <c r="H5" s="27" t="s">
        <v>553</v>
      </c>
      <c r="I5" s="61" t="s">
        <v>2375</v>
      </c>
      <c r="J5" s="28" t="s">
        <v>2376</v>
      </c>
      <c r="K5" s="27" t="s">
        <v>2367</v>
      </c>
      <c r="L5" s="27"/>
      <c r="M5" s="43" t="s">
        <v>468</v>
      </c>
      <c r="N5" s="43" t="s">
        <v>884</v>
      </c>
      <c r="O5" s="43" t="s">
        <v>379</v>
      </c>
      <c r="P5" s="27" t="s">
        <v>2377</v>
      </c>
      <c r="Q5" s="44">
        <v>46402</v>
      </c>
      <c r="R5" s="44">
        <v>47299</v>
      </c>
      <c r="S5" s="27"/>
      <c r="T5" s="28" t="s">
        <v>2378</v>
      </c>
      <c r="U5" s="27"/>
    </row>
    <row r="6" spans="1:21" ht="64.95" customHeight="1">
      <c r="A6" s="27">
        <v>5</v>
      </c>
      <c r="B6" s="27" t="s">
        <v>2362</v>
      </c>
      <c r="C6" s="27" t="s">
        <v>57</v>
      </c>
      <c r="D6" s="28" t="s">
        <v>2379</v>
      </c>
      <c r="E6" s="27"/>
      <c r="F6" s="27" t="s">
        <v>2380</v>
      </c>
      <c r="G6" s="60">
        <v>300000000</v>
      </c>
      <c r="H6" s="27" t="s">
        <v>2381</v>
      </c>
      <c r="I6" s="27" t="s">
        <v>2382</v>
      </c>
      <c r="J6" s="27" t="s">
        <v>2383</v>
      </c>
      <c r="K6" s="27" t="s">
        <v>2384</v>
      </c>
      <c r="L6" s="27" t="s">
        <v>384</v>
      </c>
      <c r="M6" s="43" t="s">
        <v>2385</v>
      </c>
      <c r="N6" s="43" t="s">
        <v>884</v>
      </c>
      <c r="O6" s="43" t="s">
        <v>366</v>
      </c>
      <c r="P6" s="27" t="s">
        <v>2386</v>
      </c>
      <c r="Q6" s="46">
        <v>46204</v>
      </c>
      <c r="R6" s="46">
        <v>47270</v>
      </c>
      <c r="S6" s="27"/>
      <c r="T6" s="28" t="s">
        <v>2378</v>
      </c>
      <c r="U6" s="27"/>
    </row>
    <row r="7" spans="1:21" ht="64.95" customHeight="1">
      <c r="A7" s="27">
        <v>6</v>
      </c>
      <c r="B7" s="27" t="s">
        <v>2362</v>
      </c>
      <c r="C7" s="27" t="s">
        <v>57</v>
      </c>
      <c r="D7" s="28" t="s">
        <v>2387</v>
      </c>
      <c r="E7" s="27"/>
      <c r="F7" s="27" t="s">
        <v>2388</v>
      </c>
      <c r="G7" s="60">
        <v>250000000</v>
      </c>
      <c r="H7" s="27" t="s">
        <v>553</v>
      </c>
      <c r="I7" s="27" t="s">
        <v>2389</v>
      </c>
      <c r="J7" s="27" t="s">
        <v>2390</v>
      </c>
      <c r="K7" s="27" t="s">
        <v>2384</v>
      </c>
      <c r="L7" s="27" t="s">
        <v>384</v>
      </c>
      <c r="M7" s="43" t="s">
        <v>468</v>
      </c>
      <c r="N7" s="43" t="s">
        <v>884</v>
      </c>
      <c r="O7" s="43" t="s">
        <v>379</v>
      </c>
      <c r="P7" s="27" t="s">
        <v>2386</v>
      </c>
      <c r="Q7" s="46">
        <v>46204</v>
      </c>
      <c r="R7" s="46">
        <v>47270</v>
      </c>
      <c r="S7" s="27"/>
      <c r="T7" s="28" t="s">
        <v>2391</v>
      </c>
      <c r="U7" s="27"/>
    </row>
    <row r="8" spans="1:21" ht="64.95" customHeight="1">
      <c r="A8" s="27">
        <v>7</v>
      </c>
      <c r="B8" s="27" t="s">
        <v>2362</v>
      </c>
      <c r="C8" s="27" t="s">
        <v>57</v>
      </c>
      <c r="D8" s="28" t="s">
        <v>2392</v>
      </c>
      <c r="E8" s="27"/>
      <c r="F8" s="28" t="s">
        <v>2393</v>
      </c>
      <c r="G8" s="62">
        <v>500000</v>
      </c>
      <c r="H8" s="27" t="s">
        <v>598</v>
      </c>
      <c r="I8" s="28" t="s">
        <v>2394</v>
      </c>
      <c r="J8" s="28" t="s">
        <v>2395</v>
      </c>
      <c r="K8" s="28" t="s">
        <v>2396</v>
      </c>
      <c r="L8" s="27"/>
      <c r="M8" s="43" t="s">
        <v>512</v>
      </c>
      <c r="N8" s="43" t="s">
        <v>884</v>
      </c>
      <c r="O8" s="43" t="s">
        <v>1336</v>
      </c>
      <c r="P8" s="27" t="s">
        <v>2397</v>
      </c>
      <c r="Q8" s="44">
        <v>46204</v>
      </c>
      <c r="R8" s="44">
        <v>46568</v>
      </c>
      <c r="S8" s="28" t="s">
        <v>2398</v>
      </c>
      <c r="T8" s="27"/>
      <c r="U8" s="27"/>
    </row>
    <row r="9" spans="1:21" ht="64.95" customHeight="1">
      <c r="A9" s="27">
        <v>8</v>
      </c>
      <c r="B9" s="27" t="s">
        <v>2362</v>
      </c>
      <c r="C9" s="27" t="s">
        <v>57</v>
      </c>
      <c r="D9" s="28" t="s">
        <v>2399</v>
      </c>
      <c r="E9" s="27"/>
      <c r="F9" s="28" t="s">
        <v>2393</v>
      </c>
      <c r="G9" s="62">
        <v>120000000</v>
      </c>
      <c r="H9" s="27" t="s">
        <v>2400</v>
      </c>
      <c r="I9" s="28" t="s">
        <v>2394</v>
      </c>
      <c r="J9" s="28" t="s">
        <v>2401</v>
      </c>
      <c r="K9" s="28" t="s">
        <v>2402</v>
      </c>
      <c r="L9" s="27" t="s">
        <v>384</v>
      </c>
      <c r="M9" s="43" t="s">
        <v>1915</v>
      </c>
      <c r="N9" s="43" t="s">
        <v>814</v>
      </c>
      <c r="O9" s="43" t="s">
        <v>1336</v>
      </c>
      <c r="P9" s="27" t="s">
        <v>2397</v>
      </c>
      <c r="Q9" s="44">
        <v>46204</v>
      </c>
      <c r="R9" s="44">
        <v>47299</v>
      </c>
      <c r="S9" s="28"/>
      <c r="T9" s="27"/>
      <c r="U9" s="27"/>
    </row>
    <row r="10" spans="1:21" ht="64.95" customHeight="1">
      <c r="A10" s="27">
        <v>9</v>
      </c>
      <c r="B10" s="27" t="s">
        <v>2362</v>
      </c>
      <c r="C10" s="27" t="s">
        <v>57</v>
      </c>
      <c r="D10" s="28" t="s">
        <v>2403</v>
      </c>
      <c r="E10" s="27"/>
      <c r="F10" s="28" t="s">
        <v>2404</v>
      </c>
      <c r="G10" s="62">
        <v>40000000</v>
      </c>
      <c r="H10" s="27" t="s">
        <v>2405</v>
      </c>
      <c r="I10" s="28"/>
      <c r="J10" s="28" t="s">
        <v>2406</v>
      </c>
      <c r="K10" s="28" t="s">
        <v>434</v>
      </c>
      <c r="L10" s="27" t="s">
        <v>384</v>
      </c>
      <c r="M10" s="43" t="s">
        <v>2407</v>
      </c>
      <c r="N10" s="43" t="s">
        <v>884</v>
      </c>
      <c r="O10" s="43" t="s">
        <v>1336</v>
      </c>
      <c r="P10" s="27" t="s">
        <v>2408</v>
      </c>
      <c r="Q10" s="44">
        <v>46204</v>
      </c>
      <c r="R10" s="44">
        <v>47299</v>
      </c>
      <c r="S10" s="28"/>
      <c r="T10" s="27"/>
      <c r="U10" s="27"/>
    </row>
    <row r="11" spans="1:21" ht="64.95" customHeight="1">
      <c r="A11" s="27">
        <v>10</v>
      </c>
      <c r="B11" s="27" t="s">
        <v>2362</v>
      </c>
      <c r="C11" s="27" t="s">
        <v>57</v>
      </c>
      <c r="D11" s="28" t="s">
        <v>2409</v>
      </c>
      <c r="E11" s="27"/>
      <c r="F11" s="28" t="s">
        <v>2410</v>
      </c>
      <c r="G11" s="62">
        <v>30000000</v>
      </c>
      <c r="H11" s="27" t="s">
        <v>553</v>
      </c>
      <c r="I11" s="28" t="s">
        <v>2411</v>
      </c>
      <c r="J11" s="28" t="s">
        <v>2412</v>
      </c>
      <c r="K11" s="28" t="s">
        <v>2396</v>
      </c>
      <c r="L11" s="27" t="s">
        <v>384</v>
      </c>
      <c r="M11" s="43" t="s">
        <v>824</v>
      </c>
      <c r="N11" s="43" t="s">
        <v>814</v>
      </c>
      <c r="O11" s="43" t="s">
        <v>1336</v>
      </c>
      <c r="P11" s="27" t="s">
        <v>2413</v>
      </c>
      <c r="Q11" s="44">
        <v>46569</v>
      </c>
      <c r="R11" s="44">
        <v>47664</v>
      </c>
      <c r="S11" s="28" t="s">
        <v>2414</v>
      </c>
      <c r="T11" s="27"/>
      <c r="U11" s="27"/>
    </row>
    <row r="12" spans="1:21" ht="64.95" customHeight="1">
      <c r="A12" s="27">
        <v>11</v>
      </c>
      <c r="B12" s="27" t="s">
        <v>2362</v>
      </c>
      <c r="C12" s="27" t="s">
        <v>57</v>
      </c>
      <c r="D12" s="28" t="s">
        <v>2415</v>
      </c>
      <c r="E12" s="27"/>
      <c r="F12" s="28" t="s">
        <v>2393</v>
      </c>
      <c r="G12" s="62">
        <v>30000000</v>
      </c>
      <c r="H12" s="27" t="s">
        <v>553</v>
      </c>
      <c r="I12" s="28" t="s">
        <v>2411</v>
      </c>
      <c r="J12" s="28" t="s">
        <v>2412</v>
      </c>
      <c r="K12" s="28" t="s">
        <v>2396</v>
      </c>
      <c r="L12" s="27" t="s">
        <v>384</v>
      </c>
      <c r="M12" s="43" t="s">
        <v>824</v>
      </c>
      <c r="N12" s="43" t="s">
        <v>814</v>
      </c>
      <c r="O12" s="43" t="s">
        <v>1336</v>
      </c>
      <c r="P12" s="27" t="s">
        <v>2413</v>
      </c>
      <c r="Q12" s="44">
        <v>46569</v>
      </c>
      <c r="R12" s="44">
        <v>47664</v>
      </c>
      <c r="S12" s="28" t="s">
        <v>2414</v>
      </c>
      <c r="T12" s="27"/>
      <c r="U12" s="27"/>
    </row>
    <row r="13" spans="1:21" ht="64.95" customHeight="1">
      <c r="A13" s="27">
        <v>12</v>
      </c>
      <c r="B13" s="27" t="s">
        <v>2362</v>
      </c>
      <c r="C13" s="27" t="s">
        <v>57</v>
      </c>
      <c r="D13" s="28" t="s">
        <v>2416</v>
      </c>
      <c r="E13" s="27"/>
      <c r="F13" s="28" t="s">
        <v>2410</v>
      </c>
      <c r="G13" s="62">
        <v>80000000</v>
      </c>
      <c r="H13" s="27" t="s">
        <v>553</v>
      </c>
      <c r="I13" s="28" t="s">
        <v>2411</v>
      </c>
      <c r="J13" s="28" t="s">
        <v>2412</v>
      </c>
      <c r="K13" s="28" t="s">
        <v>2396</v>
      </c>
      <c r="L13" s="27" t="s">
        <v>384</v>
      </c>
      <c r="M13" s="43" t="s">
        <v>512</v>
      </c>
      <c r="N13" s="43" t="s">
        <v>814</v>
      </c>
      <c r="O13" s="43" t="s">
        <v>1336</v>
      </c>
      <c r="P13" s="27" t="s">
        <v>2413</v>
      </c>
      <c r="Q13" s="44">
        <v>46569</v>
      </c>
      <c r="R13" s="44">
        <v>47664</v>
      </c>
      <c r="S13" s="28" t="s">
        <v>2414</v>
      </c>
      <c r="T13" s="27"/>
      <c r="U13" s="27"/>
    </row>
    <row r="14" spans="1:21" ht="64.95" customHeight="1">
      <c r="A14" s="27">
        <v>13</v>
      </c>
      <c r="B14" s="27" t="s">
        <v>2362</v>
      </c>
      <c r="C14" s="27" t="s">
        <v>57</v>
      </c>
      <c r="D14" s="28" t="s">
        <v>2417</v>
      </c>
      <c r="E14" s="27"/>
      <c r="F14" s="28" t="s">
        <v>2410</v>
      </c>
      <c r="G14" s="62">
        <v>40000000</v>
      </c>
      <c r="H14" s="27" t="s">
        <v>553</v>
      </c>
      <c r="I14" s="28" t="s">
        <v>2411</v>
      </c>
      <c r="J14" s="28" t="s">
        <v>2412</v>
      </c>
      <c r="K14" s="28" t="s">
        <v>2396</v>
      </c>
      <c r="L14" s="27" t="s">
        <v>384</v>
      </c>
      <c r="M14" s="43" t="s">
        <v>824</v>
      </c>
      <c r="N14" s="43" t="s">
        <v>814</v>
      </c>
      <c r="O14" s="43" t="s">
        <v>1336</v>
      </c>
      <c r="P14" s="27" t="s">
        <v>2413</v>
      </c>
      <c r="Q14" s="44">
        <v>46569</v>
      </c>
      <c r="R14" s="44">
        <v>47664</v>
      </c>
      <c r="S14" s="28" t="s">
        <v>2414</v>
      </c>
      <c r="T14" s="27"/>
      <c r="U14" s="27"/>
    </row>
    <row r="15" spans="1:21" ht="64.95" customHeight="1">
      <c r="A15" s="27">
        <v>14</v>
      </c>
      <c r="B15" s="27" t="s">
        <v>2362</v>
      </c>
      <c r="C15" s="27" t="s">
        <v>57</v>
      </c>
      <c r="D15" s="28" t="s">
        <v>2418</v>
      </c>
      <c r="E15" s="27"/>
      <c r="F15" s="28" t="s">
        <v>2419</v>
      </c>
      <c r="G15" s="62">
        <v>20000000</v>
      </c>
      <c r="H15" s="27" t="s">
        <v>553</v>
      </c>
      <c r="I15" s="28" t="s">
        <v>2394</v>
      </c>
      <c r="J15" s="28" t="s">
        <v>2366</v>
      </c>
      <c r="K15" s="28" t="s">
        <v>2396</v>
      </c>
      <c r="L15" s="27" t="s">
        <v>384</v>
      </c>
      <c r="M15" s="43" t="s">
        <v>512</v>
      </c>
      <c r="N15" s="43" t="s">
        <v>814</v>
      </c>
      <c r="O15" s="43" t="s">
        <v>1336</v>
      </c>
      <c r="P15" s="27" t="s">
        <v>2413</v>
      </c>
      <c r="Q15" s="44">
        <v>46569</v>
      </c>
      <c r="R15" s="44">
        <v>47664</v>
      </c>
      <c r="S15" s="28" t="s">
        <v>2420</v>
      </c>
      <c r="T15" s="27"/>
      <c r="U15" s="27"/>
    </row>
    <row r="16" spans="1:21" ht="64.95" customHeight="1">
      <c r="A16" s="27">
        <v>15</v>
      </c>
      <c r="B16" s="27" t="s">
        <v>2362</v>
      </c>
      <c r="C16" s="27" t="s">
        <v>57</v>
      </c>
      <c r="D16" s="28" t="s">
        <v>2421</v>
      </c>
      <c r="E16" s="27"/>
      <c r="F16" s="28" t="s">
        <v>2410</v>
      </c>
      <c r="G16" s="62">
        <v>10000000</v>
      </c>
      <c r="H16" s="27" t="s">
        <v>598</v>
      </c>
      <c r="I16" s="28" t="s">
        <v>2394</v>
      </c>
      <c r="J16" s="28" t="s">
        <v>2422</v>
      </c>
      <c r="K16" s="28" t="s">
        <v>314</v>
      </c>
      <c r="L16" s="27" t="s">
        <v>384</v>
      </c>
      <c r="M16" s="43" t="s">
        <v>2423</v>
      </c>
      <c r="N16" s="43" t="s">
        <v>884</v>
      </c>
      <c r="O16" s="43" t="s">
        <v>1336</v>
      </c>
      <c r="P16" s="27" t="s">
        <v>2413</v>
      </c>
      <c r="Q16" s="44">
        <v>46569</v>
      </c>
      <c r="R16" s="44">
        <v>47664</v>
      </c>
      <c r="S16" s="28" t="s">
        <v>2414</v>
      </c>
      <c r="T16" s="27"/>
      <c r="U16" s="27"/>
    </row>
    <row r="17" spans="1:21" ht="64.95" customHeight="1">
      <c r="A17" s="27">
        <v>16</v>
      </c>
      <c r="B17" s="27" t="s">
        <v>2362</v>
      </c>
      <c r="C17" s="27" t="s">
        <v>57</v>
      </c>
      <c r="D17" s="28" t="s">
        <v>2424</v>
      </c>
      <c r="E17" s="27"/>
      <c r="F17" s="63" t="s">
        <v>2425</v>
      </c>
      <c r="G17" s="64">
        <v>200000000</v>
      </c>
      <c r="H17" s="65" t="s">
        <v>2426</v>
      </c>
      <c r="I17" s="63" t="s">
        <v>1817</v>
      </c>
      <c r="J17" s="65" t="s">
        <v>2427</v>
      </c>
      <c r="K17" s="63" t="s">
        <v>2428</v>
      </c>
      <c r="L17" s="63" t="s">
        <v>2429</v>
      </c>
      <c r="M17" s="34" t="s">
        <v>958</v>
      </c>
      <c r="N17" s="34" t="s">
        <v>884</v>
      </c>
      <c r="O17" s="34" t="s">
        <v>714</v>
      </c>
      <c r="P17" s="66" t="s">
        <v>2430</v>
      </c>
      <c r="Q17" s="66" t="s">
        <v>2431</v>
      </c>
      <c r="R17" s="66" t="s">
        <v>2432</v>
      </c>
      <c r="S17" s="66"/>
      <c r="T17" s="66" t="s">
        <v>384</v>
      </c>
      <c r="U17" s="27"/>
    </row>
    <row r="18" spans="1:21" ht="64.95" customHeight="1">
      <c r="A18" s="27">
        <v>17</v>
      </c>
      <c r="B18" s="27" t="s">
        <v>2362</v>
      </c>
      <c r="C18" s="27" t="s">
        <v>57</v>
      </c>
      <c r="D18" s="28" t="s">
        <v>2433</v>
      </c>
      <c r="E18" s="27"/>
      <c r="F18" s="65" t="s">
        <v>2419</v>
      </c>
      <c r="G18" s="64">
        <v>200000000</v>
      </c>
      <c r="H18" s="65" t="s">
        <v>2426</v>
      </c>
      <c r="I18" s="63" t="s">
        <v>1817</v>
      </c>
      <c r="J18" s="65" t="s">
        <v>2427</v>
      </c>
      <c r="K18" s="63" t="s">
        <v>2428</v>
      </c>
      <c r="L18" s="63" t="s">
        <v>2429</v>
      </c>
      <c r="M18" s="34" t="s">
        <v>958</v>
      </c>
      <c r="N18" s="34" t="s">
        <v>884</v>
      </c>
      <c r="O18" s="34" t="s">
        <v>714</v>
      </c>
      <c r="P18" s="66" t="s">
        <v>2430</v>
      </c>
      <c r="Q18" s="66" t="s">
        <v>2434</v>
      </c>
      <c r="R18" s="66" t="s">
        <v>2435</v>
      </c>
      <c r="S18" s="66"/>
      <c r="T18" s="66" t="s">
        <v>384</v>
      </c>
      <c r="U18" s="27"/>
    </row>
    <row r="19" spans="1:21" ht="64.95" customHeight="1">
      <c r="A19" s="27">
        <v>18</v>
      </c>
      <c r="B19" s="27" t="s">
        <v>2362</v>
      </c>
      <c r="C19" s="27" t="s">
        <v>57</v>
      </c>
      <c r="D19" s="28" t="s">
        <v>2436</v>
      </c>
      <c r="E19" s="27"/>
      <c r="F19" s="63" t="s">
        <v>2437</v>
      </c>
      <c r="G19" s="64">
        <v>120000000</v>
      </c>
      <c r="H19" s="65" t="s">
        <v>2426</v>
      </c>
      <c r="I19" s="63" t="s">
        <v>1817</v>
      </c>
      <c r="J19" s="65" t="s">
        <v>2427</v>
      </c>
      <c r="K19" s="63" t="s">
        <v>2428</v>
      </c>
      <c r="L19" s="63" t="s">
        <v>2429</v>
      </c>
      <c r="M19" s="34" t="s">
        <v>958</v>
      </c>
      <c r="N19" s="34" t="s">
        <v>884</v>
      </c>
      <c r="O19" s="34" t="s">
        <v>714</v>
      </c>
      <c r="P19" s="66" t="s">
        <v>2430</v>
      </c>
      <c r="Q19" s="66" t="s">
        <v>2434</v>
      </c>
      <c r="R19" s="66" t="s">
        <v>2435</v>
      </c>
      <c r="S19" s="66"/>
      <c r="T19" s="66" t="s">
        <v>384</v>
      </c>
      <c r="U19" s="27"/>
    </row>
    <row r="20" spans="1:21" ht="64.95" customHeight="1">
      <c r="A20" s="27">
        <v>19</v>
      </c>
      <c r="B20" s="27" t="s">
        <v>2362</v>
      </c>
      <c r="C20" s="27" t="s">
        <v>57</v>
      </c>
      <c r="D20" s="28" t="s">
        <v>2438</v>
      </c>
      <c r="E20" s="27"/>
      <c r="F20" s="65" t="s">
        <v>2404</v>
      </c>
      <c r="G20" s="64">
        <v>200000000</v>
      </c>
      <c r="H20" s="65" t="s">
        <v>553</v>
      </c>
      <c r="I20" s="63" t="s">
        <v>1817</v>
      </c>
      <c r="J20" s="65" t="s">
        <v>2427</v>
      </c>
      <c r="K20" s="63" t="s">
        <v>2428</v>
      </c>
      <c r="L20" s="63" t="s">
        <v>2439</v>
      </c>
      <c r="M20" s="34" t="s">
        <v>958</v>
      </c>
      <c r="N20" s="34" t="s">
        <v>884</v>
      </c>
      <c r="O20" s="34" t="s">
        <v>714</v>
      </c>
      <c r="P20" s="66" t="s">
        <v>2430</v>
      </c>
      <c r="Q20" s="66"/>
      <c r="R20" s="66"/>
      <c r="S20" s="66"/>
      <c r="T20" s="66" t="s">
        <v>384</v>
      </c>
      <c r="U20" s="27"/>
    </row>
    <row r="21" spans="1:21" ht="64.95" customHeight="1">
      <c r="A21" s="27">
        <v>20</v>
      </c>
      <c r="B21" s="27" t="s">
        <v>2362</v>
      </c>
      <c r="C21" s="27" t="s">
        <v>57</v>
      </c>
      <c r="D21" s="28" t="s">
        <v>2440</v>
      </c>
      <c r="E21" s="27"/>
      <c r="F21" s="65" t="s">
        <v>2441</v>
      </c>
      <c r="G21" s="64">
        <v>80000000</v>
      </c>
      <c r="H21" s="65" t="s">
        <v>553</v>
      </c>
      <c r="I21" s="63" t="s">
        <v>2442</v>
      </c>
      <c r="J21" s="65" t="s">
        <v>2427</v>
      </c>
      <c r="K21" s="63" t="s">
        <v>2428</v>
      </c>
      <c r="L21" s="65" t="s">
        <v>384</v>
      </c>
      <c r="M21" s="34" t="s">
        <v>958</v>
      </c>
      <c r="N21" s="34" t="s">
        <v>884</v>
      </c>
      <c r="O21" s="34" t="s">
        <v>714</v>
      </c>
      <c r="P21" s="66" t="s">
        <v>2430</v>
      </c>
      <c r="Q21" s="66"/>
      <c r="R21" s="66"/>
      <c r="S21" s="66"/>
      <c r="T21" s="66" t="s">
        <v>384</v>
      </c>
      <c r="U21" s="27"/>
    </row>
    <row r="22" spans="1:21" ht="64.95" customHeight="1">
      <c r="A22" s="27">
        <v>21</v>
      </c>
      <c r="B22" s="27" t="s">
        <v>2362</v>
      </c>
      <c r="C22" s="27" t="s">
        <v>57</v>
      </c>
      <c r="D22" s="28" t="s">
        <v>2443</v>
      </c>
      <c r="E22" s="27"/>
      <c r="F22" s="63" t="s">
        <v>2444</v>
      </c>
      <c r="G22" s="64">
        <v>50000000</v>
      </c>
      <c r="H22" s="65" t="s">
        <v>553</v>
      </c>
      <c r="I22" s="63" t="s">
        <v>2445</v>
      </c>
      <c r="J22" s="65" t="s">
        <v>2427</v>
      </c>
      <c r="K22" s="63" t="s">
        <v>2428</v>
      </c>
      <c r="L22" s="63" t="s">
        <v>2446</v>
      </c>
      <c r="M22" s="34" t="s">
        <v>958</v>
      </c>
      <c r="N22" s="34" t="s">
        <v>884</v>
      </c>
      <c r="O22" s="34" t="s">
        <v>714</v>
      </c>
      <c r="P22" s="66" t="s">
        <v>2430</v>
      </c>
      <c r="Q22" s="66"/>
      <c r="R22" s="66"/>
      <c r="S22" s="66"/>
      <c r="T22" s="66" t="s">
        <v>384</v>
      </c>
      <c r="U22" s="27"/>
    </row>
    <row r="23" spans="1:21" ht="64.95" customHeight="1">
      <c r="A23" s="27">
        <v>22</v>
      </c>
      <c r="B23" s="27" t="s">
        <v>2362</v>
      </c>
      <c r="C23" s="27" t="s">
        <v>57</v>
      </c>
      <c r="D23" s="28" t="s">
        <v>2447</v>
      </c>
      <c r="E23" s="27"/>
      <c r="F23" s="65" t="s">
        <v>2448</v>
      </c>
      <c r="G23" s="64">
        <v>150000000</v>
      </c>
      <c r="H23" s="65" t="s">
        <v>553</v>
      </c>
      <c r="I23" s="63" t="s">
        <v>1817</v>
      </c>
      <c r="J23" s="65" t="s">
        <v>2427</v>
      </c>
      <c r="K23" s="63" t="s">
        <v>2428</v>
      </c>
      <c r="L23" s="63" t="s">
        <v>2449</v>
      </c>
      <c r="M23" s="34" t="s">
        <v>958</v>
      </c>
      <c r="N23" s="34" t="s">
        <v>884</v>
      </c>
      <c r="O23" s="34" t="s">
        <v>714</v>
      </c>
      <c r="P23" s="66" t="s">
        <v>2430</v>
      </c>
      <c r="Q23" s="66"/>
      <c r="R23" s="66"/>
      <c r="S23" s="66"/>
      <c r="T23" s="66" t="s">
        <v>384</v>
      </c>
      <c r="U23" s="27"/>
    </row>
    <row r="24" spans="1:21" ht="64.95" customHeight="1">
      <c r="A24" s="27">
        <v>23</v>
      </c>
      <c r="B24" s="27" t="s">
        <v>2362</v>
      </c>
      <c r="C24" s="27" t="s">
        <v>57</v>
      </c>
      <c r="D24" s="28" t="s">
        <v>2450</v>
      </c>
      <c r="E24" s="27"/>
      <c r="F24" s="63" t="s">
        <v>2451</v>
      </c>
      <c r="G24" s="64">
        <v>50000000</v>
      </c>
      <c r="H24" s="65" t="s">
        <v>553</v>
      </c>
      <c r="I24" s="63" t="s">
        <v>1817</v>
      </c>
      <c r="J24" s="65" t="s">
        <v>2427</v>
      </c>
      <c r="K24" s="63" t="s">
        <v>2428</v>
      </c>
      <c r="L24" s="63" t="s">
        <v>2449</v>
      </c>
      <c r="M24" s="34" t="s">
        <v>958</v>
      </c>
      <c r="N24" s="34" t="s">
        <v>884</v>
      </c>
      <c r="O24" s="34" t="s">
        <v>714</v>
      </c>
      <c r="P24" s="66" t="s">
        <v>2430</v>
      </c>
      <c r="Q24" s="66"/>
      <c r="R24" s="66"/>
      <c r="S24" s="66"/>
      <c r="T24" s="66" t="s">
        <v>384</v>
      </c>
      <c r="U24" s="27"/>
    </row>
    <row r="25" spans="1:21" ht="64.95" customHeight="1">
      <c r="A25" s="27">
        <v>24</v>
      </c>
      <c r="B25" s="27" t="s">
        <v>2362</v>
      </c>
      <c r="C25" s="27" t="s">
        <v>57</v>
      </c>
      <c r="D25" s="28" t="s">
        <v>2452</v>
      </c>
      <c r="E25" s="27"/>
      <c r="F25" s="63" t="s">
        <v>2453</v>
      </c>
      <c r="G25" s="64">
        <v>5000000</v>
      </c>
      <c r="H25" s="65" t="s">
        <v>598</v>
      </c>
      <c r="I25" s="63" t="s">
        <v>2454</v>
      </c>
      <c r="J25" s="65" t="s">
        <v>2427</v>
      </c>
      <c r="K25" s="63" t="s">
        <v>2428</v>
      </c>
      <c r="L25" s="63" t="s">
        <v>2455</v>
      </c>
      <c r="M25" s="34" t="s">
        <v>958</v>
      </c>
      <c r="N25" s="34" t="s">
        <v>884</v>
      </c>
      <c r="O25" s="34" t="s">
        <v>714</v>
      </c>
      <c r="P25" s="66" t="s">
        <v>2430</v>
      </c>
      <c r="Q25" s="66"/>
      <c r="R25" s="66"/>
      <c r="S25" s="66"/>
      <c r="T25" s="66" t="s">
        <v>384</v>
      </c>
      <c r="U25" s="27"/>
    </row>
  </sheetData>
  <autoFilter ref="A1:U38" xr:uid="{00000000-0001-0000-0000-000000000000}"/>
  <pageMargins left="0.75" right="0.75" top="1" bottom="1" header="0.5" footer="0.5"/>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B0BB9B-E372-408F-9D28-515483C025AD}">
  <sheetPr>
    <pageSetUpPr fitToPage="1"/>
  </sheetPr>
  <dimension ref="A1:T23"/>
  <sheetViews>
    <sheetView topLeftCell="C1" zoomScale="50" workbookViewId="0">
      <selection activeCell="H20" sqref="H20"/>
    </sheetView>
  </sheetViews>
  <sheetFormatPr defaultColWidth="8.77734375" defaultRowHeight="13.8"/>
  <cols>
    <col min="1" max="1" width="5.44140625" style="153" bestFit="1" customWidth="1"/>
    <col min="2" max="2" width="20.21875" style="153" customWidth="1"/>
    <col min="3" max="3" width="14.77734375" style="153" bestFit="1" customWidth="1"/>
    <col min="4" max="4" width="43.21875" style="153" customWidth="1"/>
    <col min="5" max="5" width="12.44140625" style="213" customWidth="1"/>
    <col min="6" max="6" width="15.44140625" style="213" customWidth="1"/>
    <col min="7" max="7" width="18.5546875" style="153" bestFit="1" customWidth="1"/>
    <col min="8" max="8" width="26.5546875" style="213" bestFit="1" customWidth="1"/>
    <col min="9" max="9" width="36.21875" style="213" customWidth="1"/>
    <col min="10" max="10" width="20.77734375" style="213" bestFit="1" customWidth="1"/>
    <col min="11" max="11" width="29.21875" style="213" customWidth="1"/>
    <col min="12" max="12" width="26.44140625" style="213" customWidth="1"/>
    <col min="13" max="13" width="16" style="213" customWidth="1"/>
    <col min="14" max="14" width="15.5546875" style="213" customWidth="1"/>
    <col min="15" max="15" width="19.5546875" style="213" customWidth="1"/>
    <col min="16" max="16" width="20.21875" style="213" customWidth="1"/>
    <col min="17" max="17" width="10.5546875" style="213" customWidth="1"/>
    <col min="18" max="18" width="17" style="213" customWidth="1"/>
    <col min="19" max="19" width="43.77734375" style="213" customWidth="1"/>
    <col min="20" max="20" width="13" style="213" customWidth="1"/>
    <col min="21" max="16384" width="8.77734375" style="153"/>
  </cols>
  <sheetData>
    <row r="1" spans="1:20" s="254" customFormat="1" ht="55.2">
      <c r="A1" s="252" t="s">
        <v>249</v>
      </c>
      <c r="B1" s="252" t="s">
        <v>250</v>
      </c>
      <c r="C1" s="252" t="s">
        <v>251</v>
      </c>
      <c r="D1" s="252" t="s">
        <v>252</v>
      </c>
      <c r="E1" s="253" t="s">
        <v>2</v>
      </c>
      <c r="F1" s="253" t="s">
        <v>253</v>
      </c>
      <c r="G1" s="253" t="s">
        <v>254</v>
      </c>
      <c r="H1" s="253" t="s">
        <v>255</v>
      </c>
      <c r="I1" s="253" t="s">
        <v>256</v>
      </c>
      <c r="J1" s="253" t="s">
        <v>257</v>
      </c>
      <c r="K1" s="253" t="s">
        <v>258</v>
      </c>
      <c r="L1" s="253" t="s">
        <v>259</v>
      </c>
      <c r="M1" s="253" t="s">
        <v>260</v>
      </c>
      <c r="N1" s="253" t="s">
        <v>261</v>
      </c>
      <c r="O1" s="253" t="s">
        <v>262</v>
      </c>
      <c r="P1" s="253" t="s">
        <v>263</v>
      </c>
      <c r="Q1" s="253" t="s">
        <v>264</v>
      </c>
      <c r="R1" s="253" t="s">
        <v>265</v>
      </c>
      <c r="S1" s="253" t="s">
        <v>266</v>
      </c>
      <c r="T1" s="253" t="s">
        <v>358</v>
      </c>
    </row>
    <row r="2" spans="1:20" ht="55.2">
      <c r="A2" s="255">
        <v>1</v>
      </c>
      <c r="B2" s="255" t="s">
        <v>1415</v>
      </c>
      <c r="C2" s="256" t="s">
        <v>1416</v>
      </c>
      <c r="D2" s="257" t="s">
        <v>1417</v>
      </c>
      <c r="E2" s="257" t="s">
        <v>473</v>
      </c>
      <c r="F2" s="257" t="s">
        <v>1418</v>
      </c>
      <c r="G2" s="258">
        <v>30000000</v>
      </c>
      <c r="H2" s="257" t="s">
        <v>1419</v>
      </c>
      <c r="I2" s="257" t="s">
        <v>1420</v>
      </c>
      <c r="J2" s="257" t="s">
        <v>1421</v>
      </c>
      <c r="K2" s="257" t="s">
        <v>1422</v>
      </c>
      <c r="L2" s="257" t="s">
        <v>1423</v>
      </c>
      <c r="M2" s="257" t="s">
        <v>1424</v>
      </c>
      <c r="N2" s="257" t="s">
        <v>1425</v>
      </c>
      <c r="O2" s="257" t="s">
        <v>362</v>
      </c>
      <c r="P2" s="257" t="s">
        <v>1426</v>
      </c>
      <c r="Q2" s="257" t="s">
        <v>717</v>
      </c>
      <c r="R2" s="257" t="s">
        <v>732</v>
      </c>
      <c r="S2" s="257" t="s">
        <v>1427</v>
      </c>
      <c r="T2" s="257" t="s">
        <v>1428</v>
      </c>
    </row>
    <row r="3" spans="1:20" ht="41.4">
      <c r="A3" s="255">
        <v>2</v>
      </c>
      <c r="B3" s="255" t="s">
        <v>1415</v>
      </c>
      <c r="C3" s="256" t="s">
        <v>1416</v>
      </c>
      <c r="D3" s="257" t="s">
        <v>1429</v>
      </c>
      <c r="E3" s="257" t="s">
        <v>473</v>
      </c>
      <c r="F3" s="257" t="s">
        <v>1430</v>
      </c>
      <c r="G3" s="259">
        <v>27000000</v>
      </c>
      <c r="H3" s="257" t="s">
        <v>1431</v>
      </c>
      <c r="I3" s="257" t="s">
        <v>1432</v>
      </c>
      <c r="J3" s="257" t="s">
        <v>1421</v>
      </c>
      <c r="K3" s="257" t="s">
        <v>1433</v>
      </c>
      <c r="L3" s="257" t="s">
        <v>1423</v>
      </c>
      <c r="M3" s="257" t="s">
        <v>1424</v>
      </c>
      <c r="N3" s="257" t="s">
        <v>1425</v>
      </c>
      <c r="O3" s="257" t="s">
        <v>362</v>
      </c>
      <c r="P3" s="257" t="s">
        <v>1426</v>
      </c>
      <c r="Q3" s="257" t="s">
        <v>717</v>
      </c>
      <c r="R3" s="257" t="s">
        <v>732</v>
      </c>
      <c r="S3" s="257" t="s">
        <v>1434</v>
      </c>
      <c r="T3" s="256" t="s">
        <v>1428</v>
      </c>
    </row>
    <row r="4" spans="1:20" ht="41.4">
      <c r="A4" s="255">
        <v>3</v>
      </c>
      <c r="B4" s="255" t="s">
        <v>1415</v>
      </c>
      <c r="C4" s="256" t="s">
        <v>1416</v>
      </c>
      <c r="D4" s="257" t="s">
        <v>1435</v>
      </c>
      <c r="E4" s="257" t="s">
        <v>473</v>
      </c>
      <c r="F4" s="257" t="s">
        <v>428</v>
      </c>
      <c r="G4" s="258">
        <v>500000000</v>
      </c>
      <c r="H4" s="257" t="s">
        <v>1436</v>
      </c>
      <c r="I4" s="257" t="s">
        <v>1420</v>
      </c>
      <c r="J4" s="257" t="s">
        <v>1437</v>
      </c>
      <c r="K4" s="257" t="s">
        <v>1438</v>
      </c>
      <c r="L4" s="257" t="s">
        <v>1439</v>
      </c>
      <c r="M4" s="257" t="s">
        <v>1424</v>
      </c>
      <c r="N4" s="257" t="s">
        <v>1425</v>
      </c>
      <c r="O4" s="257" t="s">
        <v>362</v>
      </c>
      <c r="P4" s="257" t="s">
        <v>1426</v>
      </c>
      <c r="Q4" s="257" t="s">
        <v>717</v>
      </c>
      <c r="R4" s="257" t="s">
        <v>732</v>
      </c>
      <c r="S4" s="257" t="s">
        <v>1440</v>
      </c>
      <c r="T4" s="257" t="s">
        <v>1428</v>
      </c>
    </row>
    <row r="5" spans="1:20" ht="69">
      <c r="A5" s="255">
        <v>4</v>
      </c>
      <c r="B5" s="255" t="s">
        <v>1415</v>
      </c>
      <c r="C5" s="256" t="s">
        <v>1416</v>
      </c>
      <c r="D5" s="257" t="s">
        <v>1441</v>
      </c>
      <c r="E5" s="257" t="s">
        <v>473</v>
      </c>
      <c r="F5" s="257" t="s">
        <v>428</v>
      </c>
      <c r="G5" s="259">
        <v>400000000</v>
      </c>
      <c r="H5" s="257" t="s">
        <v>1436</v>
      </c>
      <c r="I5" s="257" t="s">
        <v>1442</v>
      </c>
      <c r="J5" s="257" t="s">
        <v>1443</v>
      </c>
      <c r="K5" s="257" t="s">
        <v>1444</v>
      </c>
      <c r="L5" s="257" t="s">
        <v>1445</v>
      </c>
      <c r="M5" s="257" t="s">
        <v>650</v>
      </c>
      <c r="N5" s="257" t="s">
        <v>1425</v>
      </c>
      <c r="O5" s="257" t="s">
        <v>362</v>
      </c>
      <c r="P5" s="257" t="s">
        <v>1426</v>
      </c>
      <c r="Q5" s="257" t="s">
        <v>818</v>
      </c>
      <c r="R5" s="257" t="s">
        <v>1446</v>
      </c>
      <c r="S5" s="257" t="s">
        <v>1447</v>
      </c>
      <c r="T5" s="257" t="s">
        <v>1428</v>
      </c>
    </row>
    <row r="6" spans="1:20" ht="41.4">
      <c r="A6" s="255">
        <v>5</v>
      </c>
      <c r="B6" s="255" t="s">
        <v>1415</v>
      </c>
      <c r="C6" s="256" t="s">
        <v>1416</v>
      </c>
      <c r="D6" s="257" t="s">
        <v>1448</v>
      </c>
      <c r="E6" s="257" t="s">
        <v>473</v>
      </c>
      <c r="F6" s="257" t="s">
        <v>1449</v>
      </c>
      <c r="G6" s="260">
        <v>80000000</v>
      </c>
      <c r="H6" s="257" t="s">
        <v>1450</v>
      </c>
      <c r="I6" s="257" t="s">
        <v>1451</v>
      </c>
      <c r="J6" s="257" t="s">
        <v>1437</v>
      </c>
      <c r="K6" s="257" t="s">
        <v>1452</v>
      </c>
      <c r="L6" s="257" t="s">
        <v>1453</v>
      </c>
      <c r="M6" s="257" t="s">
        <v>440</v>
      </c>
      <c r="N6" s="257" t="s">
        <v>1425</v>
      </c>
      <c r="O6" s="257" t="s">
        <v>362</v>
      </c>
      <c r="P6" s="257" t="s">
        <v>1426</v>
      </c>
      <c r="Q6" s="257" t="s">
        <v>732</v>
      </c>
      <c r="R6" s="257" t="s">
        <v>790</v>
      </c>
      <c r="S6" s="257" t="s">
        <v>1454</v>
      </c>
      <c r="T6" s="257" t="s">
        <v>1428</v>
      </c>
    </row>
    <row r="7" spans="1:20" ht="41.4">
      <c r="A7" s="255">
        <v>6</v>
      </c>
      <c r="B7" s="255" t="s">
        <v>1415</v>
      </c>
      <c r="C7" s="256" t="s">
        <v>1416</v>
      </c>
      <c r="D7" s="257" t="s">
        <v>1455</v>
      </c>
      <c r="E7" s="257" t="s">
        <v>473</v>
      </c>
      <c r="F7" s="257" t="s">
        <v>1449</v>
      </c>
      <c r="G7" s="259">
        <v>100000000</v>
      </c>
      <c r="H7" s="257" t="s">
        <v>1456</v>
      </c>
      <c r="I7" s="257" t="s">
        <v>1420</v>
      </c>
      <c r="J7" s="257" t="s">
        <v>1437</v>
      </c>
      <c r="K7" s="257" t="s">
        <v>1457</v>
      </c>
      <c r="L7" s="257" t="s">
        <v>1458</v>
      </c>
      <c r="M7" s="257" t="s">
        <v>649</v>
      </c>
      <c r="N7" s="257" t="s">
        <v>1425</v>
      </c>
      <c r="O7" s="257" t="s">
        <v>362</v>
      </c>
      <c r="P7" s="257" t="s">
        <v>1426</v>
      </c>
      <c r="Q7" s="257" t="s">
        <v>790</v>
      </c>
      <c r="R7" s="257" t="s">
        <v>845</v>
      </c>
      <c r="S7" s="257" t="s">
        <v>1459</v>
      </c>
      <c r="T7" s="257" t="s">
        <v>1428</v>
      </c>
    </row>
    <row r="8" spans="1:20" ht="27.6">
      <c r="A8" s="255">
        <v>7</v>
      </c>
      <c r="B8" s="255" t="s">
        <v>1415</v>
      </c>
      <c r="C8" s="256" t="s">
        <v>1416</v>
      </c>
      <c r="D8" s="257" t="s">
        <v>1460</v>
      </c>
      <c r="E8" s="257" t="s">
        <v>473</v>
      </c>
      <c r="F8" s="257" t="s">
        <v>1461</v>
      </c>
      <c r="G8" s="259">
        <v>28000000</v>
      </c>
      <c r="H8" s="257" t="s">
        <v>1193</v>
      </c>
      <c r="I8" s="257" t="s">
        <v>1462</v>
      </c>
      <c r="J8" s="257" t="s">
        <v>1437</v>
      </c>
      <c r="K8" s="257" t="s">
        <v>1463</v>
      </c>
      <c r="L8" s="257" t="s">
        <v>1423</v>
      </c>
      <c r="M8" s="257" t="s">
        <v>440</v>
      </c>
      <c r="N8" s="257" t="s">
        <v>1425</v>
      </c>
      <c r="O8" s="257" t="s">
        <v>362</v>
      </c>
      <c r="P8" s="257" t="s">
        <v>1426</v>
      </c>
      <c r="Q8" s="257" t="s">
        <v>732</v>
      </c>
      <c r="R8" s="257" t="s">
        <v>790</v>
      </c>
      <c r="S8" s="257" t="s">
        <v>1464</v>
      </c>
      <c r="T8" s="257" t="s">
        <v>1428</v>
      </c>
    </row>
    <row r="9" spans="1:20" ht="41.4">
      <c r="A9" s="255">
        <v>8</v>
      </c>
      <c r="B9" s="255" t="s">
        <v>1415</v>
      </c>
      <c r="C9" s="256" t="s">
        <v>1416</v>
      </c>
      <c r="D9" s="257" t="s">
        <v>1465</v>
      </c>
      <c r="E9" s="257" t="s">
        <v>473</v>
      </c>
      <c r="F9" s="257" t="s">
        <v>1466</v>
      </c>
      <c r="G9" s="259">
        <v>40000000</v>
      </c>
      <c r="H9" s="257" t="s">
        <v>1193</v>
      </c>
      <c r="I9" s="257" t="s">
        <v>1467</v>
      </c>
      <c r="J9" s="257" t="s">
        <v>1437</v>
      </c>
      <c r="K9" s="257" t="s">
        <v>1468</v>
      </c>
      <c r="L9" s="257" t="s">
        <v>1423</v>
      </c>
      <c r="M9" s="257" t="s">
        <v>649</v>
      </c>
      <c r="N9" s="257" t="s">
        <v>1425</v>
      </c>
      <c r="O9" s="257" t="s">
        <v>362</v>
      </c>
      <c r="P9" s="257" t="s">
        <v>1426</v>
      </c>
      <c r="Q9" s="257" t="s">
        <v>732</v>
      </c>
      <c r="R9" s="257" t="s">
        <v>818</v>
      </c>
      <c r="S9" s="257" t="s">
        <v>1469</v>
      </c>
      <c r="T9" s="257" t="s">
        <v>1428</v>
      </c>
    </row>
    <row r="10" spans="1:20" ht="55.2">
      <c r="A10" s="255">
        <v>9</v>
      </c>
      <c r="B10" s="255" t="s">
        <v>1415</v>
      </c>
      <c r="C10" s="256" t="s">
        <v>1416</v>
      </c>
      <c r="D10" s="257" t="s">
        <v>1470</v>
      </c>
      <c r="E10" s="257" t="s">
        <v>473</v>
      </c>
      <c r="F10" s="257" t="s">
        <v>1471</v>
      </c>
      <c r="G10" s="261">
        <v>10000000</v>
      </c>
      <c r="H10" s="257" t="s">
        <v>1419</v>
      </c>
      <c r="I10" s="257" t="s">
        <v>1472</v>
      </c>
      <c r="J10" s="257" t="s">
        <v>1473</v>
      </c>
      <c r="K10" s="257" t="s">
        <v>1474</v>
      </c>
      <c r="L10" s="257" t="s">
        <v>1423</v>
      </c>
      <c r="M10" s="257" t="s">
        <v>649</v>
      </c>
      <c r="N10" s="257" t="s">
        <v>1425</v>
      </c>
      <c r="O10" s="257" t="s">
        <v>362</v>
      </c>
      <c r="P10" s="257" t="s">
        <v>1426</v>
      </c>
      <c r="Q10" s="257" t="s">
        <v>732</v>
      </c>
      <c r="R10" s="257" t="s">
        <v>790</v>
      </c>
      <c r="S10" s="257" t="s">
        <v>1475</v>
      </c>
      <c r="T10" s="257" t="s">
        <v>1428</v>
      </c>
    </row>
    <row r="11" spans="1:20" ht="41.4">
      <c r="A11" s="255">
        <v>10</v>
      </c>
      <c r="B11" s="255" t="s">
        <v>1415</v>
      </c>
      <c r="C11" s="256" t="s">
        <v>1416</v>
      </c>
      <c r="D11" s="257" t="s">
        <v>1476</v>
      </c>
      <c r="E11" s="257" t="s">
        <v>473</v>
      </c>
      <c r="F11" s="257" t="s">
        <v>1477</v>
      </c>
      <c r="G11" s="259">
        <v>25000000</v>
      </c>
      <c r="H11" s="257" t="s">
        <v>1478</v>
      </c>
      <c r="I11" s="257" t="s">
        <v>1420</v>
      </c>
      <c r="J11" s="257" t="s">
        <v>1479</v>
      </c>
      <c r="K11" s="257" t="s">
        <v>1480</v>
      </c>
      <c r="L11" s="257" t="s">
        <v>1481</v>
      </c>
      <c r="M11" s="257" t="s">
        <v>649</v>
      </c>
      <c r="N11" s="257" t="s">
        <v>1482</v>
      </c>
      <c r="O11" s="257" t="s">
        <v>362</v>
      </c>
      <c r="P11" s="257"/>
      <c r="Q11" s="257" t="s">
        <v>1483</v>
      </c>
      <c r="R11" s="257" t="s">
        <v>730</v>
      </c>
      <c r="S11" s="257" t="s">
        <v>1484</v>
      </c>
      <c r="T11" s="256" t="s">
        <v>1428</v>
      </c>
    </row>
    <row r="12" spans="1:20" ht="41.4">
      <c r="A12" s="255">
        <v>11</v>
      </c>
      <c r="B12" s="255" t="s">
        <v>1415</v>
      </c>
      <c r="C12" s="256" t="s">
        <v>1416</v>
      </c>
      <c r="D12" s="257" t="s">
        <v>1485</v>
      </c>
      <c r="E12" s="257" t="s">
        <v>473</v>
      </c>
      <c r="F12" s="257" t="s">
        <v>1486</v>
      </c>
      <c r="G12" s="261">
        <v>300000000</v>
      </c>
      <c r="H12" s="257" t="s">
        <v>1487</v>
      </c>
      <c r="I12" s="257" t="s">
        <v>1451</v>
      </c>
      <c r="J12" s="257" t="s">
        <v>1437</v>
      </c>
      <c r="K12" s="257" t="s">
        <v>1488</v>
      </c>
      <c r="L12" s="257" t="s">
        <v>1423</v>
      </c>
      <c r="M12" s="257" t="s">
        <v>649</v>
      </c>
      <c r="N12" s="257" t="s">
        <v>1425</v>
      </c>
      <c r="O12" s="257" t="s">
        <v>362</v>
      </c>
      <c r="P12" s="257" t="s">
        <v>1426</v>
      </c>
      <c r="Q12" s="257" t="s">
        <v>730</v>
      </c>
      <c r="R12" s="257" t="s">
        <v>790</v>
      </c>
      <c r="S12" s="257" t="s">
        <v>1489</v>
      </c>
      <c r="T12" s="257" t="s">
        <v>1428</v>
      </c>
    </row>
    <row r="13" spans="1:20" ht="69">
      <c r="A13" s="255">
        <v>12</v>
      </c>
      <c r="B13" s="255" t="s">
        <v>1415</v>
      </c>
      <c r="C13" s="256" t="s">
        <v>1416</v>
      </c>
      <c r="D13" s="257" t="s">
        <v>1490</v>
      </c>
      <c r="E13" s="257" t="s">
        <v>473</v>
      </c>
      <c r="F13" s="257" t="s">
        <v>1491</v>
      </c>
      <c r="G13" s="261">
        <v>80000000</v>
      </c>
      <c r="H13" s="257" t="s">
        <v>1492</v>
      </c>
      <c r="I13" s="257" t="s">
        <v>1451</v>
      </c>
      <c r="J13" s="257" t="s">
        <v>1493</v>
      </c>
      <c r="K13" s="257" t="s">
        <v>1494</v>
      </c>
      <c r="L13" s="257" t="s">
        <v>1495</v>
      </c>
      <c r="M13" s="257" t="s">
        <v>1496</v>
      </c>
      <c r="N13" s="257" t="s">
        <v>1497</v>
      </c>
      <c r="O13" s="257" t="s">
        <v>362</v>
      </c>
      <c r="P13" s="257"/>
      <c r="Q13" s="257" t="s">
        <v>732</v>
      </c>
      <c r="R13" s="256" t="s">
        <v>818</v>
      </c>
      <c r="S13" s="257" t="s">
        <v>1498</v>
      </c>
      <c r="T13" s="256" t="s">
        <v>1428</v>
      </c>
    </row>
    <row r="14" spans="1:20" ht="41.4">
      <c r="A14" s="255">
        <v>13</v>
      </c>
      <c r="B14" s="255" t="s">
        <v>1415</v>
      </c>
      <c r="C14" s="256" t="s">
        <v>1416</v>
      </c>
      <c r="D14" s="257" t="s">
        <v>1499</v>
      </c>
      <c r="E14" s="257" t="s">
        <v>379</v>
      </c>
      <c r="F14" s="257" t="s">
        <v>1461</v>
      </c>
      <c r="G14" s="261">
        <v>98000000</v>
      </c>
      <c r="H14" s="257" t="s">
        <v>1193</v>
      </c>
      <c r="I14" s="257" t="s">
        <v>1462</v>
      </c>
      <c r="J14" s="257" t="s">
        <v>1437</v>
      </c>
      <c r="K14" s="257" t="s">
        <v>1500</v>
      </c>
      <c r="L14" s="257" t="s">
        <v>1423</v>
      </c>
      <c r="M14" s="257" t="s">
        <v>649</v>
      </c>
      <c r="N14" s="257" t="s">
        <v>1425</v>
      </c>
      <c r="O14" s="257" t="s">
        <v>362</v>
      </c>
      <c r="P14" s="257" t="s">
        <v>1426</v>
      </c>
      <c r="Q14" s="257" t="s">
        <v>732</v>
      </c>
      <c r="R14" s="257" t="s">
        <v>818</v>
      </c>
      <c r="S14" s="257" t="s">
        <v>1501</v>
      </c>
      <c r="T14" s="257" t="s">
        <v>1428</v>
      </c>
    </row>
    <row r="15" spans="1:20" ht="41.4">
      <c r="A15" s="255">
        <v>14</v>
      </c>
      <c r="B15" s="255" t="s">
        <v>1415</v>
      </c>
      <c r="C15" s="256" t="s">
        <v>1416</v>
      </c>
      <c r="D15" s="257" t="s">
        <v>1502</v>
      </c>
      <c r="E15" s="257" t="s">
        <v>379</v>
      </c>
      <c r="F15" s="257" t="s">
        <v>1503</v>
      </c>
      <c r="G15" s="259">
        <v>70000000</v>
      </c>
      <c r="H15" s="257" t="s">
        <v>1193</v>
      </c>
      <c r="I15" s="257" t="s">
        <v>1462</v>
      </c>
      <c r="J15" s="257" t="s">
        <v>1437</v>
      </c>
      <c r="K15" s="257" t="s">
        <v>1504</v>
      </c>
      <c r="L15" s="257" t="s">
        <v>1505</v>
      </c>
      <c r="M15" s="257" t="s">
        <v>1506</v>
      </c>
      <c r="N15" s="257" t="s">
        <v>1507</v>
      </c>
      <c r="O15" s="257" t="s">
        <v>362</v>
      </c>
      <c r="P15" s="257" t="s">
        <v>1426</v>
      </c>
      <c r="Q15" s="257" t="s">
        <v>790</v>
      </c>
      <c r="R15" s="257" t="s">
        <v>825</v>
      </c>
      <c r="S15" s="257" t="s">
        <v>1508</v>
      </c>
      <c r="T15" s="257" t="s">
        <v>1428</v>
      </c>
    </row>
    <row r="16" spans="1:20" ht="55.2">
      <c r="A16" s="255">
        <v>15</v>
      </c>
      <c r="B16" s="255" t="s">
        <v>1415</v>
      </c>
      <c r="C16" s="256" t="s">
        <v>1416</v>
      </c>
      <c r="D16" s="257" t="s">
        <v>1509</v>
      </c>
      <c r="E16" s="257" t="s">
        <v>379</v>
      </c>
      <c r="F16" s="257" t="s">
        <v>1466</v>
      </c>
      <c r="G16" s="261">
        <v>90000000</v>
      </c>
      <c r="H16" s="257" t="s">
        <v>1419</v>
      </c>
      <c r="I16" s="257" t="s">
        <v>1432</v>
      </c>
      <c r="J16" s="257" t="s">
        <v>1510</v>
      </c>
      <c r="K16" s="257" t="s">
        <v>1511</v>
      </c>
      <c r="L16" s="257" t="s">
        <v>1423</v>
      </c>
      <c r="M16" s="257" t="s">
        <v>440</v>
      </c>
      <c r="N16" s="257" t="s">
        <v>1425</v>
      </c>
      <c r="O16" s="257" t="s">
        <v>362</v>
      </c>
      <c r="P16" s="257" t="s">
        <v>1426</v>
      </c>
      <c r="Q16" s="257" t="s">
        <v>732</v>
      </c>
      <c r="R16" s="257" t="s">
        <v>818</v>
      </c>
      <c r="S16" s="257" t="s">
        <v>1512</v>
      </c>
      <c r="T16" s="257" t="s">
        <v>1428</v>
      </c>
    </row>
    <row r="17" spans="1:20" ht="41.4">
      <c r="A17" s="255">
        <v>16</v>
      </c>
      <c r="B17" s="255" t="s">
        <v>1415</v>
      </c>
      <c r="C17" s="256" t="s">
        <v>1416</v>
      </c>
      <c r="D17" s="257" t="s">
        <v>1513</v>
      </c>
      <c r="E17" s="257" t="s">
        <v>379</v>
      </c>
      <c r="F17" s="257" t="s">
        <v>1514</v>
      </c>
      <c r="G17" s="261">
        <v>45000000</v>
      </c>
      <c r="H17" s="257" t="s">
        <v>1419</v>
      </c>
      <c r="I17" s="257" t="s">
        <v>1462</v>
      </c>
      <c r="J17" s="257" t="s">
        <v>1510</v>
      </c>
      <c r="K17" s="257" t="s">
        <v>1515</v>
      </c>
      <c r="L17" s="257" t="s">
        <v>1423</v>
      </c>
      <c r="M17" s="257" t="s">
        <v>650</v>
      </c>
      <c r="N17" s="257" t="s">
        <v>1425</v>
      </c>
      <c r="O17" s="257" t="s">
        <v>362</v>
      </c>
      <c r="P17" s="257" t="s">
        <v>1426</v>
      </c>
      <c r="Q17" s="257" t="s">
        <v>732</v>
      </c>
      <c r="R17" s="257" t="s">
        <v>818</v>
      </c>
      <c r="S17" s="257" t="s">
        <v>1516</v>
      </c>
      <c r="T17" s="257" t="s">
        <v>1428</v>
      </c>
    </row>
    <row r="18" spans="1:20" ht="41.4">
      <c r="A18" s="255">
        <v>17</v>
      </c>
      <c r="B18" s="255" t="s">
        <v>1415</v>
      </c>
      <c r="C18" s="256" t="s">
        <v>1416</v>
      </c>
      <c r="D18" s="257" t="s">
        <v>1517</v>
      </c>
      <c r="E18" s="257" t="s">
        <v>379</v>
      </c>
      <c r="F18" s="257" t="s">
        <v>1418</v>
      </c>
      <c r="G18" s="261">
        <v>56000000</v>
      </c>
      <c r="H18" s="257" t="s">
        <v>1419</v>
      </c>
      <c r="I18" s="257" t="s">
        <v>1462</v>
      </c>
      <c r="J18" s="257" t="s">
        <v>1437</v>
      </c>
      <c r="K18" s="257" t="s">
        <v>1518</v>
      </c>
      <c r="L18" s="257" t="s">
        <v>1423</v>
      </c>
      <c r="M18" s="257" t="s">
        <v>1519</v>
      </c>
      <c r="N18" s="257" t="s">
        <v>1425</v>
      </c>
      <c r="O18" s="257" t="s">
        <v>362</v>
      </c>
      <c r="P18" s="257" t="s">
        <v>1426</v>
      </c>
      <c r="Q18" s="257" t="s">
        <v>730</v>
      </c>
      <c r="R18" s="257" t="s">
        <v>818</v>
      </c>
      <c r="S18" s="257" t="s">
        <v>1520</v>
      </c>
      <c r="T18" s="257" t="s">
        <v>1428</v>
      </c>
    </row>
    <row r="19" spans="1:20" ht="55.2">
      <c r="A19" s="255">
        <v>18</v>
      </c>
      <c r="B19" s="255" t="s">
        <v>1415</v>
      </c>
      <c r="C19" s="256" t="s">
        <v>1416</v>
      </c>
      <c r="D19" s="257" t="s">
        <v>1521</v>
      </c>
      <c r="E19" s="257" t="s">
        <v>379</v>
      </c>
      <c r="F19" s="257" t="s">
        <v>1522</v>
      </c>
      <c r="G19" s="261">
        <v>8000000</v>
      </c>
      <c r="H19" s="257" t="s">
        <v>1523</v>
      </c>
      <c r="I19" s="257" t="s">
        <v>1420</v>
      </c>
      <c r="J19" s="257" t="s">
        <v>1437</v>
      </c>
      <c r="K19" s="257" t="s">
        <v>1524</v>
      </c>
      <c r="L19" s="257" t="s">
        <v>1525</v>
      </c>
      <c r="M19" s="257" t="s">
        <v>440</v>
      </c>
      <c r="N19" s="257" t="s">
        <v>1425</v>
      </c>
      <c r="O19" s="257" t="s">
        <v>362</v>
      </c>
      <c r="P19" s="257" t="s">
        <v>1426</v>
      </c>
      <c r="Q19" s="257" t="s">
        <v>732</v>
      </c>
      <c r="R19" s="257" t="s">
        <v>730</v>
      </c>
      <c r="S19" s="257" t="s">
        <v>1526</v>
      </c>
      <c r="T19" s="257" t="s">
        <v>1428</v>
      </c>
    </row>
    <row r="20" spans="1:20" ht="69">
      <c r="A20" s="255">
        <v>19</v>
      </c>
      <c r="B20" s="255" t="s">
        <v>1415</v>
      </c>
      <c r="C20" s="256" t="s">
        <v>1416</v>
      </c>
      <c r="D20" s="257" t="s">
        <v>1527</v>
      </c>
      <c r="E20" s="257" t="s">
        <v>1528</v>
      </c>
      <c r="F20" s="257" t="s">
        <v>1529</v>
      </c>
      <c r="G20" s="261">
        <v>250000000</v>
      </c>
      <c r="H20" s="257" t="s">
        <v>1530</v>
      </c>
      <c r="I20" s="257" t="s">
        <v>1462</v>
      </c>
      <c r="J20" s="257" t="s">
        <v>1437</v>
      </c>
      <c r="K20" s="257" t="s">
        <v>1531</v>
      </c>
      <c r="L20" s="257" t="s">
        <v>1532</v>
      </c>
      <c r="M20" s="257" t="s">
        <v>1533</v>
      </c>
      <c r="N20" s="257" t="s">
        <v>1534</v>
      </c>
      <c r="O20" s="257" t="s">
        <v>1535</v>
      </c>
      <c r="P20" s="257" t="s">
        <v>1426</v>
      </c>
      <c r="Q20" s="257" t="s">
        <v>790</v>
      </c>
      <c r="R20" s="257" t="s">
        <v>825</v>
      </c>
      <c r="S20" s="257" t="s">
        <v>1536</v>
      </c>
      <c r="T20" s="256" t="s">
        <v>1428</v>
      </c>
    </row>
    <row r="21" spans="1:20" ht="55.2">
      <c r="A21" s="255">
        <v>20</v>
      </c>
      <c r="B21" s="255" t="s">
        <v>1415</v>
      </c>
      <c r="C21" s="256" t="s">
        <v>1416</v>
      </c>
      <c r="D21" s="257" t="s">
        <v>1537</v>
      </c>
      <c r="E21" s="257" t="s">
        <v>811</v>
      </c>
      <c r="F21" s="257" t="s">
        <v>428</v>
      </c>
      <c r="G21" s="262" t="s">
        <v>1538</v>
      </c>
      <c r="H21" s="257" t="s">
        <v>1539</v>
      </c>
      <c r="I21" s="257" t="s">
        <v>1462</v>
      </c>
      <c r="J21" s="257" t="s">
        <v>1540</v>
      </c>
      <c r="K21" s="257" t="s">
        <v>1541</v>
      </c>
      <c r="L21" s="257" t="s">
        <v>1542</v>
      </c>
      <c r="M21" s="257" t="s">
        <v>1533</v>
      </c>
      <c r="N21" s="257" t="s">
        <v>1543</v>
      </c>
      <c r="O21" s="257" t="s">
        <v>362</v>
      </c>
      <c r="P21" s="257" t="s">
        <v>1426</v>
      </c>
      <c r="Q21" s="257" t="s">
        <v>1544</v>
      </c>
      <c r="R21" s="257" t="s">
        <v>1545</v>
      </c>
      <c r="S21" s="257" t="s">
        <v>1546</v>
      </c>
      <c r="T21" s="257" t="s">
        <v>1428</v>
      </c>
    </row>
    <row r="22" spans="1:20" ht="55.2">
      <c r="A22" s="255">
        <v>21</v>
      </c>
      <c r="B22" s="255" t="s">
        <v>1415</v>
      </c>
      <c r="C22" s="256" t="s">
        <v>1416</v>
      </c>
      <c r="D22" s="257" t="s">
        <v>1547</v>
      </c>
      <c r="E22" s="257" t="s">
        <v>473</v>
      </c>
      <c r="F22" s="257" t="s">
        <v>428</v>
      </c>
      <c r="G22" s="261">
        <v>300000000</v>
      </c>
      <c r="H22" s="257" t="s">
        <v>1548</v>
      </c>
      <c r="I22" s="257" t="s">
        <v>1549</v>
      </c>
      <c r="J22" s="257" t="s">
        <v>1550</v>
      </c>
      <c r="K22" s="257" t="s">
        <v>1551</v>
      </c>
      <c r="L22" s="257" t="s">
        <v>1552</v>
      </c>
      <c r="M22" s="257" t="s">
        <v>1519</v>
      </c>
      <c r="N22" s="257" t="s">
        <v>1425</v>
      </c>
      <c r="O22" s="257" t="s">
        <v>362</v>
      </c>
      <c r="P22" s="257" t="s">
        <v>1426</v>
      </c>
      <c r="Q22" s="257" t="s">
        <v>717</v>
      </c>
      <c r="R22" s="257" t="s">
        <v>790</v>
      </c>
      <c r="S22" s="257" t="s">
        <v>1553</v>
      </c>
      <c r="T22" s="257" t="s">
        <v>1428</v>
      </c>
    </row>
    <row r="23" spans="1:20" ht="55.2">
      <c r="A23" s="255">
        <v>22</v>
      </c>
      <c r="B23" s="255" t="s">
        <v>1415</v>
      </c>
      <c r="C23" s="256" t="s">
        <v>1416</v>
      </c>
      <c r="D23" s="257" t="s">
        <v>1554</v>
      </c>
      <c r="E23" s="257" t="s">
        <v>473</v>
      </c>
      <c r="F23" s="257" t="s">
        <v>1555</v>
      </c>
      <c r="G23" s="259">
        <v>30000000</v>
      </c>
      <c r="H23" s="257" t="s">
        <v>1193</v>
      </c>
      <c r="I23" s="257" t="s">
        <v>1556</v>
      </c>
      <c r="J23" s="257" t="s">
        <v>1437</v>
      </c>
      <c r="K23" s="257" t="s">
        <v>1557</v>
      </c>
      <c r="L23" s="257" t="s">
        <v>1558</v>
      </c>
      <c r="M23" s="257" t="s">
        <v>1506</v>
      </c>
      <c r="N23" s="257" t="s">
        <v>1425</v>
      </c>
      <c r="O23" s="257" t="s">
        <v>362</v>
      </c>
      <c r="P23" s="257" t="s">
        <v>1426</v>
      </c>
      <c r="Q23" s="257" t="s">
        <v>730</v>
      </c>
      <c r="R23" s="257" t="s">
        <v>825</v>
      </c>
      <c r="S23" s="257" t="s">
        <v>1559</v>
      </c>
      <c r="T23" s="257" t="s">
        <v>1428</v>
      </c>
    </row>
  </sheetData>
  <pageMargins left="0.7" right="0.7" top="0.75" bottom="0.75" header="0.3" footer="0.3"/>
  <pageSetup paperSize="9" scale="31" orientation="landscape" r:id="rId1"/>
  <tableParts count="1">
    <tablePart r:id="rId2"/>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D95837-4DB4-45D9-8B21-1A5DCE0EA497}">
  <dimension ref="A1:U25"/>
  <sheetViews>
    <sheetView zoomScale="70" zoomScaleNormal="70" workbookViewId="0">
      <selection activeCell="C1" sqref="A1:C1"/>
    </sheetView>
  </sheetViews>
  <sheetFormatPr defaultColWidth="8.77734375" defaultRowHeight="13.8"/>
  <cols>
    <col min="1" max="1" width="8.77734375" style="26"/>
    <col min="2" max="2" width="14.44140625" style="26" customWidth="1"/>
    <col min="3" max="3" width="17.44140625" style="26" customWidth="1"/>
    <col min="4" max="4" width="33.5546875" style="71" customWidth="1"/>
    <col min="5" max="5" width="15" style="26" customWidth="1"/>
    <col min="6" max="6" width="17.77734375" style="71" customWidth="1"/>
    <col min="7" max="7" width="20.44140625" style="26" customWidth="1"/>
    <col min="8" max="8" width="12.77734375" style="26" customWidth="1"/>
    <col min="9" max="9" width="23.77734375" style="26" customWidth="1"/>
    <col min="10" max="10" width="21.21875" style="26" customWidth="1"/>
    <col min="11" max="11" width="22.44140625" style="26" customWidth="1"/>
    <col min="12" max="12" width="33.5546875" style="26" customWidth="1"/>
    <col min="13" max="13" width="15.77734375" style="70" customWidth="1"/>
    <col min="14" max="14" width="13.5546875" style="70" customWidth="1"/>
    <col min="15" max="15" width="15.77734375" style="26" customWidth="1"/>
    <col min="16" max="16" width="18.77734375" style="26" customWidth="1"/>
    <col min="17" max="17" width="15.21875" style="26" customWidth="1"/>
    <col min="18" max="18" width="25" style="26" customWidth="1"/>
    <col min="19" max="19" width="57.21875" style="26" customWidth="1"/>
    <col min="20" max="20" width="20.5546875" style="26" customWidth="1"/>
    <col min="21" max="21" width="12.5546875" style="26" customWidth="1"/>
    <col min="22" max="16384" width="8.77734375" style="26"/>
  </cols>
  <sheetData>
    <row r="1" spans="1:21" ht="55.2">
      <c r="A1" s="25" t="s">
        <v>249</v>
      </c>
      <c r="B1" s="25" t="s">
        <v>250</v>
      </c>
      <c r="C1" s="25" t="s">
        <v>251</v>
      </c>
      <c r="D1" s="25" t="s">
        <v>252</v>
      </c>
      <c r="E1" s="25" t="s">
        <v>2</v>
      </c>
      <c r="F1" s="25" t="s">
        <v>253</v>
      </c>
      <c r="G1" s="25" t="s">
        <v>254</v>
      </c>
      <c r="H1" s="25" t="s">
        <v>255</v>
      </c>
      <c r="I1" s="25" t="s">
        <v>256</v>
      </c>
      <c r="J1" s="25" t="s">
        <v>257</v>
      </c>
      <c r="K1" s="25" t="s">
        <v>258</v>
      </c>
      <c r="L1" s="25" t="s">
        <v>259</v>
      </c>
      <c r="M1" s="42" t="s">
        <v>261</v>
      </c>
      <c r="N1" s="42" t="s">
        <v>260</v>
      </c>
      <c r="O1" s="25" t="s">
        <v>262</v>
      </c>
      <c r="P1" s="25" t="s">
        <v>263</v>
      </c>
      <c r="Q1" s="25" t="s">
        <v>264</v>
      </c>
      <c r="R1" s="25" t="s">
        <v>265</v>
      </c>
      <c r="S1" s="25" t="s">
        <v>266</v>
      </c>
      <c r="T1" s="25" t="s">
        <v>1270</v>
      </c>
      <c r="U1" s="25" t="s">
        <v>2471</v>
      </c>
    </row>
    <row r="2" spans="1:21" ht="41.4">
      <c r="A2" s="27">
        <v>1</v>
      </c>
      <c r="B2" s="27" t="s">
        <v>1561</v>
      </c>
      <c r="C2" s="27" t="s">
        <v>57</v>
      </c>
      <c r="D2" s="28" t="s">
        <v>2472</v>
      </c>
      <c r="E2" s="27" t="s">
        <v>379</v>
      </c>
      <c r="F2" s="28" t="s">
        <v>1561</v>
      </c>
      <c r="G2" s="107">
        <v>50000000</v>
      </c>
      <c r="H2" s="27" t="s">
        <v>553</v>
      </c>
      <c r="I2" s="28" t="s">
        <v>1380</v>
      </c>
      <c r="J2" s="28" t="s">
        <v>2473</v>
      </c>
      <c r="K2" s="28" t="s">
        <v>2473</v>
      </c>
      <c r="L2" s="28" t="s">
        <v>2474</v>
      </c>
      <c r="M2" s="67"/>
      <c r="N2" s="28" t="s">
        <v>1428</v>
      </c>
      <c r="O2" s="67" t="s">
        <v>807</v>
      </c>
      <c r="P2" s="28" t="s">
        <v>2475</v>
      </c>
      <c r="Q2" s="27"/>
      <c r="R2" s="27" t="s">
        <v>2476</v>
      </c>
      <c r="S2" s="28"/>
      <c r="T2" s="28"/>
      <c r="U2" s="108" t="s">
        <v>2477</v>
      </c>
    </row>
    <row r="3" spans="1:21" ht="41.4">
      <c r="A3" s="27">
        <v>2</v>
      </c>
      <c r="B3" s="27" t="s">
        <v>1561</v>
      </c>
      <c r="C3" s="27" t="s">
        <v>57</v>
      </c>
      <c r="D3" s="28" t="s">
        <v>2478</v>
      </c>
      <c r="E3" s="27" t="s">
        <v>379</v>
      </c>
      <c r="F3" s="28" t="s">
        <v>1561</v>
      </c>
      <c r="G3" s="107">
        <v>120000000</v>
      </c>
      <c r="H3" s="27" t="s">
        <v>553</v>
      </c>
      <c r="I3" s="28" t="s">
        <v>1380</v>
      </c>
      <c r="J3" s="28" t="s">
        <v>2473</v>
      </c>
      <c r="K3" s="28" t="s">
        <v>2473</v>
      </c>
      <c r="L3" s="28" t="s">
        <v>2479</v>
      </c>
      <c r="M3" s="67"/>
      <c r="N3" s="28" t="s">
        <v>1428</v>
      </c>
      <c r="O3" s="67" t="s">
        <v>807</v>
      </c>
      <c r="P3" s="28" t="s">
        <v>2475</v>
      </c>
      <c r="Q3" s="27"/>
      <c r="R3" s="27" t="s">
        <v>2480</v>
      </c>
      <c r="S3" s="28"/>
      <c r="T3" s="28"/>
      <c r="U3" s="108" t="s">
        <v>2481</v>
      </c>
    </row>
    <row r="4" spans="1:21" ht="41.4">
      <c r="A4" s="27">
        <v>3</v>
      </c>
      <c r="B4" s="27" t="s">
        <v>1561</v>
      </c>
      <c r="C4" s="27" t="s">
        <v>57</v>
      </c>
      <c r="D4" s="28" t="s">
        <v>2482</v>
      </c>
      <c r="E4" s="27" t="s">
        <v>379</v>
      </c>
      <c r="F4" s="28"/>
      <c r="G4" s="107">
        <v>55000000</v>
      </c>
      <c r="H4" s="27" t="s">
        <v>553</v>
      </c>
      <c r="I4" s="28" t="s">
        <v>1380</v>
      </c>
      <c r="J4" s="28" t="s">
        <v>2473</v>
      </c>
      <c r="K4" s="28" t="s">
        <v>2473</v>
      </c>
      <c r="L4" s="28" t="s">
        <v>2483</v>
      </c>
      <c r="M4" s="67"/>
      <c r="N4" s="28" t="s">
        <v>1428</v>
      </c>
      <c r="O4" s="67" t="s">
        <v>807</v>
      </c>
      <c r="P4" s="28" t="s">
        <v>2475</v>
      </c>
      <c r="Q4" s="27"/>
      <c r="R4" s="27" t="s">
        <v>2480</v>
      </c>
      <c r="S4" s="28"/>
      <c r="T4" s="27"/>
      <c r="U4" s="108" t="s">
        <v>2484</v>
      </c>
    </row>
    <row r="5" spans="1:21" ht="27.6">
      <c r="A5" s="27">
        <v>4</v>
      </c>
      <c r="B5" s="27" t="s">
        <v>1561</v>
      </c>
      <c r="C5" s="27" t="s">
        <v>57</v>
      </c>
      <c r="D5" s="28" t="s">
        <v>2485</v>
      </c>
      <c r="E5" s="27" t="s">
        <v>379</v>
      </c>
      <c r="F5" s="28"/>
      <c r="G5" s="107">
        <v>30000000</v>
      </c>
      <c r="H5" s="27" t="s">
        <v>553</v>
      </c>
      <c r="I5" s="28" t="s">
        <v>1380</v>
      </c>
      <c r="J5" s="28" t="s">
        <v>2473</v>
      </c>
      <c r="K5" s="28" t="s">
        <v>2473</v>
      </c>
      <c r="L5" s="28" t="s">
        <v>2486</v>
      </c>
      <c r="M5" s="67"/>
      <c r="N5" s="28" t="s">
        <v>1428</v>
      </c>
      <c r="O5" s="67" t="s">
        <v>807</v>
      </c>
      <c r="P5" s="28" t="s">
        <v>2475</v>
      </c>
      <c r="Q5" s="27"/>
      <c r="R5" s="27" t="s">
        <v>2476</v>
      </c>
      <c r="S5" s="28"/>
      <c r="T5" s="28"/>
      <c r="U5" s="108" t="s">
        <v>2487</v>
      </c>
    </row>
    <row r="6" spans="1:21" ht="27.6">
      <c r="A6" s="27">
        <v>5</v>
      </c>
      <c r="B6" s="27" t="s">
        <v>1561</v>
      </c>
      <c r="C6" s="27" t="s">
        <v>57</v>
      </c>
      <c r="D6" s="28" t="s">
        <v>2488</v>
      </c>
      <c r="E6" s="27" t="s">
        <v>379</v>
      </c>
      <c r="F6" s="28" t="s">
        <v>1561</v>
      </c>
      <c r="G6" s="107">
        <v>120000000</v>
      </c>
      <c r="H6" s="27" t="s">
        <v>553</v>
      </c>
      <c r="I6" s="28" t="s">
        <v>1380</v>
      </c>
      <c r="J6" s="28" t="s">
        <v>2473</v>
      </c>
      <c r="K6" s="28" t="s">
        <v>2473</v>
      </c>
      <c r="L6" s="28" t="s">
        <v>2489</v>
      </c>
      <c r="M6" s="67"/>
      <c r="N6" s="28" t="s">
        <v>1428</v>
      </c>
      <c r="O6" s="67" t="s">
        <v>807</v>
      </c>
      <c r="P6" s="28" t="s">
        <v>2475</v>
      </c>
      <c r="Q6" s="27"/>
      <c r="R6" s="27" t="s">
        <v>2490</v>
      </c>
      <c r="S6" s="28"/>
      <c r="T6" s="28"/>
      <c r="U6" s="108" t="s">
        <v>2491</v>
      </c>
    </row>
    <row r="7" spans="1:21" ht="41.4">
      <c r="A7" s="27">
        <v>6</v>
      </c>
      <c r="B7" s="27" t="s">
        <v>1561</v>
      </c>
      <c r="C7" s="27" t="s">
        <v>57</v>
      </c>
      <c r="D7" s="28" t="s">
        <v>2492</v>
      </c>
      <c r="E7" s="27" t="s">
        <v>379</v>
      </c>
      <c r="F7" s="28" t="s">
        <v>1560</v>
      </c>
      <c r="G7" s="107">
        <v>10000000</v>
      </c>
      <c r="H7" s="27" t="s">
        <v>553</v>
      </c>
      <c r="I7" s="28" t="s">
        <v>1380</v>
      </c>
      <c r="J7" s="28" t="s">
        <v>2473</v>
      </c>
      <c r="K7" s="28" t="s">
        <v>2473</v>
      </c>
      <c r="L7" s="28" t="s">
        <v>2493</v>
      </c>
      <c r="M7" s="67"/>
      <c r="N7" s="28" t="s">
        <v>1428</v>
      </c>
      <c r="O7" s="67" t="s">
        <v>807</v>
      </c>
      <c r="P7" s="28" t="s">
        <v>2475</v>
      </c>
      <c r="Q7" s="27"/>
      <c r="R7" s="27" t="s">
        <v>2494</v>
      </c>
      <c r="S7" s="28"/>
      <c r="T7" s="28"/>
      <c r="U7" s="108" t="s">
        <v>2495</v>
      </c>
    </row>
    <row r="8" spans="1:21" ht="41.4">
      <c r="A8" s="27">
        <v>7</v>
      </c>
      <c r="B8" s="27" t="s">
        <v>1561</v>
      </c>
      <c r="C8" s="27" t="s">
        <v>57</v>
      </c>
      <c r="D8" s="28" t="s">
        <v>2496</v>
      </c>
      <c r="E8" s="27" t="s">
        <v>379</v>
      </c>
      <c r="F8" s="28" t="s">
        <v>1560</v>
      </c>
      <c r="G8" s="107">
        <v>10000000</v>
      </c>
      <c r="H8" s="27" t="s">
        <v>553</v>
      </c>
      <c r="I8" s="28" t="s">
        <v>1380</v>
      </c>
      <c r="J8" s="28" t="s">
        <v>2497</v>
      </c>
      <c r="K8" s="28" t="s">
        <v>616</v>
      </c>
      <c r="L8" s="28" t="s">
        <v>2498</v>
      </c>
      <c r="M8" s="67"/>
      <c r="N8" s="28" t="s">
        <v>1428</v>
      </c>
      <c r="O8" s="67" t="s">
        <v>807</v>
      </c>
      <c r="P8" s="28" t="s">
        <v>2475</v>
      </c>
      <c r="Q8" s="27"/>
      <c r="R8" s="27" t="s">
        <v>2494</v>
      </c>
      <c r="S8" s="28"/>
      <c r="T8" s="28"/>
      <c r="U8" s="108" t="s">
        <v>2499</v>
      </c>
    </row>
    <row r="9" spans="1:21" ht="41.4">
      <c r="A9" s="27">
        <v>8</v>
      </c>
      <c r="B9" s="27" t="s">
        <v>1561</v>
      </c>
      <c r="C9" s="27" t="s">
        <v>57</v>
      </c>
      <c r="D9" s="28" t="s">
        <v>1563</v>
      </c>
      <c r="E9" s="27" t="s">
        <v>473</v>
      </c>
      <c r="F9" s="28" t="s">
        <v>1562</v>
      </c>
      <c r="G9" s="107">
        <v>50000000</v>
      </c>
      <c r="H9" s="28" t="s">
        <v>736</v>
      </c>
      <c r="I9" s="28" t="s">
        <v>1380</v>
      </c>
      <c r="J9" s="28" t="s">
        <v>2473</v>
      </c>
      <c r="K9" s="28" t="s">
        <v>2473</v>
      </c>
      <c r="L9" s="28" t="s">
        <v>1563</v>
      </c>
      <c r="M9" s="67"/>
      <c r="N9" s="28" t="s">
        <v>1428</v>
      </c>
      <c r="O9" s="67" t="s">
        <v>807</v>
      </c>
      <c r="P9" s="28" t="s">
        <v>2475</v>
      </c>
      <c r="Q9" s="27" t="s">
        <v>818</v>
      </c>
      <c r="R9" s="27"/>
      <c r="S9" s="28" t="s">
        <v>1564</v>
      </c>
      <c r="T9" s="28"/>
      <c r="U9" s="108" t="s">
        <v>2500</v>
      </c>
    </row>
    <row r="10" spans="1:21" ht="55.2">
      <c r="A10" s="27">
        <v>9</v>
      </c>
      <c r="B10" s="27" t="s">
        <v>1561</v>
      </c>
      <c r="C10" s="27" t="s">
        <v>57</v>
      </c>
      <c r="D10" s="28" t="s">
        <v>1565</v>
      </c>
      <c r="E10" s="27" t="s">
        <v>473</v>
      </c>
      <c r="F10" s="28" t="s">
        <v>1562</v>
      </c>
      <c r="G10" s="107">
        <v>150000000</v>
      </c>
      <c r="H10" s="28" t="s">
        <v>736</v>
      </c>
      <c r="I10" s="28" t="s">
        <v>1567</v>
      </c>
      <c r="J10" s="28" t="s">
        <v>2473</v>
      </c>
      <c r="K10" s="28" t="s">
        <v>2473</v>
      </c>
      <c r="L10" s="28" t="s">
        <v>1565</v>
      </c>
      <c r="M10" s="67"/>
      <c r="N10" s="28" t="s">
        <v>1428</v>
      </c>
      <c r="O10" s="67" t="s">
        <v>807</v>
      </c>
      <c r="P10" s="28" t="s">
        <v>2475</v>
      </c>
      <c r="Q10" s="27" t="s">
        <v>790</v>
      </c>
      <c r="R10" s="27"/>
      <c r="S10" s="28" t="s">
        <v>1566</v>
      </c>
      <c r="T10" s="28"/>
      <c r="U10" s="108" t="s">
        <v>2501</v>
      </c>
    </row>
    <row r="11" spans="1:21" ht="41.4">
      <c r="A11" s="27">
        <v>10</v>
      </c>
      <c r="B11" s="27" t="s">
        <v>1561</v>
      </c>
      <c r="C11" s="27" t="s">
        <v>57</v>
      </c>
      <c r="D11" s="28" t="s">
        <v>1568</v>
      </c>
      <c r="E11" s="27" t="s">
        <v>473</v>
      </c>
      <c r="F11" s="28" t="s">
        <v>1562</v>
      </c>
      <c r="G11" s="107">
        <v>250000000</v>
      </c>
      <c r="H11" s="28" t="s">
        <v>736</v>
      </c>
      <c r="I11" s="28"/>
      <c r="J11" s="28" t="s">
        <v>2473</v>
      </c>
      <c r="K11" s="28" t="s">
        <v>2473</v>
      </c>
      <c r="L11" s="28" t="s">
        <v>1568</v>
      </c>
      <c r="M11" s="67"/>
      <c r="N11" s="28" t="s">
        <v>1428</v>
      </c>
      <c r="O11" s="67" t="s">
        <v>807</v>
      </c>
      <c r="P11" s="28" t="s">
        <v>2475</v>
      </c>
      <c r="Q11" s="27" t="s">
        <v>790</v>
      </c>
      <c r="R11" s="27"/>
      <c r="S11" s="28" t="s">
        <v>1569</v>
      </c>
      <c r="T11" s="28"/>
      <c r="U11" s="108" t="s">
        <v>2502</v>
      </c>
    </row>
    <row r="12" spans="1:21" ht="55.2">
      <c r="A12" s="27">
        <v>11</v>
      </c>
      <c r="B12" s="27" t="s">
        <v>1561</v>
      </c>
      <c r="C12" s="27" t="s">
        <v>57</v>
      </c>
      <c r="D12" s="28" t="s">
        <v>1571</v>
      </c>
      <c r="E12" s="27" t="s">
        <v>473</v>
      </c>
      <c r="F12" s="28" t="s">
        <v>1570</v>
      </c>
      <c r="G12" s="107">
        <v>25000000</v>
      </c>
      <c r="H12" s="28" t="s">
        <v>278</v>
      </c>
      <c r="I12" s="28" t="s">
        <v>1574</v>
      </c>
      <c r="J12" s="28" t="s">
        <v>2473</v>
      </c>
      <c r="K12" s="28" t="s">
        <v>2473</v>
      </c>
      <c r="L12" s="28" t="s">
        <v>1572</v>
      </c>
      <c r="M12" s="67"/>
      <c r="N12" s="28" t="s">
        <v>1428</v>
      </c>
      <c r="O12" s="67" t="s">
        <v>807</v>
      </c>
      <c r="P12" s="28" t="s">
        <v>2475</v>
      </c>
      <c r="Q12" s="27" t="s">
        <v>730</v>
      </c>
      <c r="R12" s="27"/>
      <c r="S12" s="28" t="s">
        <v>1573</v>
      </c>
      <c r="T12" s="27"/>
      <c r="U12" s="108" t="s">
        <v>2503</v>
      </c>
    </row>
    <row r="13" spans="1:21" ht="43.2">
      <c r="A13" s="27">
        <v>12</v>
      </c>
      <c r="B13" s="27" t="s">
        <v>1561</v>
      </c>
      <c r="C13" s="27" t="s">
        <v>57</v>
      </c>
      <c r="D13" s="28" t="s">
        <v>1575</v>
      </c>
      <c r="E13" s="27" t="s">
        <v>473</v>
      </c>
      <c r="F13" s="28" t="s">
        <v>1570</v>
      </c>
      <c r="G13" s="107">
        <v>60000000</v>
      </c>
      <c r="H13" s="28" t="s">
        <v>278</v>
      </c>
      <c r="I13" s="28"/>
      <c r="J13" s="28" t="s">
        <v>2473</v>
      </c>
      <c r="K13" s="28" t="s">
        <v>2473</v>
      </c>
      <c r="L13" s="69" t="s">
        <v>1576</v>
      </c>
      <c r="M13" s="67"/>
      <c r="N13" s="28" t="s">
        <v>1428</v>
      </c>
      <c r="O13" s="67" t="s">
        <v>807</v>
      </c>
      <c r="P13" s="28" t="s">
        <v>2475</v>
      </c>
      <c r="Q13" s="27" t="s">
        <v>730</v>
      </c>
      <c r="R13" s="27"/>
      <c r="S13" s="28" t="s">
        <v>1577</v>
      </c>
      <c r="T13" s="27"/>
      <c r="U13" s="108" t="s">
        <v>2504</v>
      </c>
    </row>
    <row r="14" spans="1:21" ht="41.4">
      <c r="A14" s="27">
        <v>13</v>
      </c>
      <c r="B14" s="27" t="s">
        <v>1561</v>
      </c>
      <c r="C14" s="27" t="s">
        <v>57</v>
      </c>
      <c r="D14" s="28" t="s">
        <v>1578</v>
      </c>
      <c r="E14" s="27" t="s">
        <v>473</v>
      </c>
      <c r="F14" s="28" t="s">
        <v>1561</v>
      </c>
      <c r="G14" s="107">
        <v>148810700</v>
      </c>
      <c r="H14" s="28" t="s">
        <v>2505</v>
      </c>
      <c r="I14" s="28" t="s">
        <v>1581</v>
      </c>
      <c r="J14" s="28" t="s">
        <v>2473</v>
      </c>
      <c r="K14" s="28" t="s">
        <v>2473</v>
      </c>
      <c r="L14" s="28" t="s">
        <v>1579</v>
      </c>
      <c r="M14" s="67"/>
      <c r="N14" s="28" t="s">
        <v>1428</v>
      </c>
      <c r="O14" s="67" t="s">
        <v>807</v>
      </c>
      <c r="P14" s="28" t="s">
        <v>2475</v>
      </c>
      <c r="Q14" s="27" t="s">
        <v>717</v>
      </c>
      <c r="R14" s="27"/>
      <c r="S14" s="28" t="s">
        <v>1580</v>
      </c>
      <c r="T14" s="27"/>
      <c r="U14" s="108" t="s">
        <v>2506</v>
      </c>
    </row>
    <row r="15" spans="1:21" ht="41.4">
      <c r="A15" s="27"/>
      <c r="B15" s="27" t="s">
        <v>1561</v>
      </c>
      <c r="C15" s="27" t="s">
        <v>57</v>
      </c>
      <c r="D15" s="28" t="s">
        <v>1578</v>
      </c>
      <c r="E15" s="27" t="s">
        <v>473</v>
      </c>
      <c r="F15" s="28" t="s">
        <v>1561</v>
      </c>
      <c r="G15" s="107">
        <v>147689300</v>
      </c>
      <c r="H15" s="28" t="s">
        <v>715</v>
      </c>
      <c r="I15" s="28" t="s">
        <v>1581</v>
      </c>
      <c r="J15" s="28" t="s">
        <v>2473</v>
      </c>
      <c r="K15" s="28" t="s">
        <v>2473</v>
      </c>
      <c r="L15" s="28" t="s">
        <v>1582</v>
      </c>
      <c r="M15" s="109"/>
      <c r="N15" s="28" t="s">
        <v>1428</v>
      </c>
      <c r="O15" s="67" t="s">
        <v>807</v>
      </c>
      <c r="P15" s="28" t="s">
        <v>2475</v>
      </c>
      <c r="Q15" s="27" t="s">
        <v>845</v>
      </c>
      <c r="R15" s="27"/>
      <c r="S15" s="28" t="s">
        <v>1583</v>
      </c>
      <c r="T15" s="28"/>
      <c r="U15" s="108" t="s">
        <v>2507</v>
      </c>
    </row>
    <row r="16" spans="1:21" ht="41.4">
      <c r="A16" s="27"/>
      <c r="B16" s="27" t="s">
        <v>1561</v>
      </c>
      <c r="C16" s="27" t="s">
        <v>57</v>
      </c>
      <c r="D16" s="28" t="s">
        <v>1584</v>
      </c>
      <c r="E16" s="27" t="s">
        <v>473</v>
      </c>
      <c r="F16" s="28" t="s">
        <v>1561</v>
      </c>
      <c r="G16" s="107">
        <v>2000000</v>
      </c>
      <c r="H16" s="28" t="s">
        <v>2508</v>
      </c>
      <c r="I16" s="28" t="s">
        <v>1587</v>
      </c>
      <c r="J16" s="28" t="s">
        <v>2473</v>
      </c>
      <c r="K16" s="28" t="s">
        <v>2473</v>
      </c>
      <c r="L16" s="28" t="s">
        <v>1585</v>
      </c>
      <c r="M16" s="109"/>
      <c r="N16" s="28" t="s">
        <v>1428</v>
      </c>
      <c r="O16" s="67" t="s">
        <v>807</v>
      </c>
      <c r="P16" s="28" t="s">
        <v>2475</v>
      </c>
      <c r="Q16" s="27" t="s">
        <v>845</v>
      </c>
      <c r="R16" s="27"/>
      <c r="S16" s="28" t="s">
        <v>1586</v>
      </c>
      <c r="T16" s="28"/>
      <c r="U16" s="108" t="s">
        <v>2509</v>
      </c>
    </row>
    <row r="17" spans="1:21" ht="41.4">
      <c r="A17" s="27"/>
      <c r="B17" s="27" t="s">
        <v>1561</v>
      </c>
      <c r="C17" s="27" t="s">
        <v>57</v>
      </c>
      <c r="D17" s="28" t="s">
        <v>1589</v>
      </c>
      <c r="E17" s="27" t="s">
        <v>473</v>
      </c>
      <c r="F17" s="28" t="s">
        <v>1588</v>
      </c>
      <c r="G17" s="107">
        <v>300000000</v>
      </c>
      <c r="H17" s="28" t="s">
        <v>2510</v>
      </c>
      <c r="I17" s="28" t="s">
        <v>1587</v>
      </c>
      <c r="J17" s="28" t="s">
        <v>2473</v>
      </c>
      <c r="K17" s="28" t="s">
        <v>2473</v>
      </c>
      <c r="L17" s="28" t="s">
        <v>1590</v>
      </c>
      <c r="M17" s="109"/>
      <c r="N17" s="28" t="s">
        <v>1428</v>
      </c>
      <c r="O17" s="67" t="s">
        <v>807</v>
      </c>
      <c r="P17" s="28" t="s">
        <v>2475</v>
      </c>
      <c r="Q17" s="27" t="s">
        <v>845</v>
      </c>
      <c r="R17" s="27"/>
      <c r="S17" s="28" t="s">
        <v>1591</v>
      </c>
      <c r="T17" s="28"/>
      <c r="U17" s="108" t="s">
        <v>2511</v>
      </c>
    </row>
    <row r="18" spans="1:21" ht="41.4">
      <c r="A18" s="27"/>
      <c r="B18" s="27" t="s">
        <v>1561</v>
      </c>
      <c r="C18" s="27" t="s">
        <v>57</v>
      </c>
      <c r="D18" s="28" t="s">
        <v>1592</v>
      </c>
      <c r="E18" s="27" t="s">
        <v>473</v>
      </c>
      <c r="F18" s="28" t="s">
        <v>1588</v>
      </c>
      <c r="G18" s="107">
        <v>120000000</v>
      </c>
      <c r="H18" s="28" t="s">
        <v>2510</v>
      </c>
      <c r="I18" s="28" t="s">
        <v>1587</v>
      </c>
      <c r="J18" s="28" t="s">
        <v>2473</v>
      </c>
      <c r="K18" s="28" t="s">
        <v>2473</v>
      </c>
      <c r="L18" s="28" t="s">
        <v>1593</v>
      </c>
      <c r="M18" s="109"/>
      <c r="N18" s="28" t="s">
        <v>1428</v>
      </c>
      <c r="O18" s="67" t="s">
        <v>807</v>
      </c>
      <c r="P18" s="28" t="s">
        <v>2475</v>
      </c>
      <c r="Q18" s="27" t="s">
        <v>730</v>
      </c>
      <c r="R18" s="27"/>
      <c r="S18" s="28" t="s">
        <v>1594</v>
      </c>
      <c r="T18" s="28"/>
      <c r="U18" s="108" t="s">
        <v>2512</v>
      </c>
    </row>
    <row r="19" spans="1:21" ht="55.2">
      <c r="A19" s="27"/>
      <c r="B19" s="27" t="s">
        <v>1561</v>
      </c>
      <c r="C19" s="27" t="s">
        <v>57</v>
      </c>
      <c r="D19" s="28" t="s">
        <v>1595</v>
      </c>
      <c r="E19" s="27" t="s">
        <v>473</v>
      </c>
      <c r="F19" s="28" t="s">
        <v>1561</v>
      </c>
      <c r="G19" s="107">
        <v>30000000</v>
      </c>
      <c r="H19" s="28" t="s">
        <v>2508</v>
      </c>
      <c r="I19" s="28" t="s">
        <v>1598</v>
      </c>
      <c r="J19" s="28" t="s">
        <v>2473</v>
      </c>
      <c r="K19" s="28" t="s">
        <v>2473</v>
      </c>
      <c r="L19" s="28" t="s">
        <v>1596</v>
      </c>
      <c r="M19" s="109"/>
      <c r="N19" s="28" t="s">
        <v>1428</v>
      </c>
      <c r="O19" s="67" t="s">
        <v>807</v>
      </c>
      <c r="P19" s="28" t="s">
        <v>2475</v>
      </c>
      <c r="Q19" s="27" t="s">
        <v>845</v>
      </c>
      <c r="R19" s="27"/>
      <c r="S19" s="28" t="s">
        <v>1597</v>
      </c>
      <c r="T19" s="28"/>
      <c r="U19" s="108" t="s">
        <v>2513</v>
      </c>
    </row>
    <row r="20" spans="1:21" ht="69">
      <c r="A20" s="27"/>
      <c r="B20" s="27" t="s">
        <v>1561</v>
      </c>
      <c r="C20" s="27" t="s">
        <v>57</v>
      </c>
      <c r="D20" s="28" t="s">
        <v>1600</v>
      </c>
      <c r="E20" s="27" t="s">
        <v>473</v>
      </c>
      <c r="F20" s="28" t="s">
        <v>1599</v>
      </c>
      <c r="G20" s="107">
        <v>140000000</v>
      </c>
      <c r="H20" s="28" t="s">
        <v>278</v>
      </c>
      <c r="I20" s="28" t="s">
        <v>1567</v>
      </c>
      <c r="J20" s="28" t="s">
        <v>2473</v>
      </c>
      <c r="K20" s="28" t="s">
        <v>2473</v>
      </c>
      <c r="L20" s="28" t="s">
        <v>1601</v>
      </c>
      <c r="M20" s="109"/>
      <c r="N20" s="28" t="s">
        <v>1428</v>
      </c>
      <c r="O20" s="67" t="s">
        <v>807</v>
      </c>
      <c r="P20" s="28" t="s">
        <v>2475</v>
      </c>
      <c r="Q20" s="27" t="s">
        <v>845</v>
      </c>
      <c r="R20" s="27"/>
      <c r="S20" s="28" t="s">
        <v>1602</v>
      </c>
      <c r="T20" s="28"/>
      <c r="U20" s="108" t="s">
        <v>2514</v>
      </c>
    </row>
    <row r="21" spans="1:21" ht="55.2">
      <c r="A21" s="27"/>
      <c r="B21" s="27" t="s">
        <v>1561</v>
      </c>
      <c r="C21" s="27" t="s">
        <v>57</v>
      </c>
      <c r="D21" s="28" t="s">
        <v>1604</v>
      </c>
      <c r="E21" s="27" t="s">
        <v>473</v>
      </c>
      <c r="F21" s="28" t="s">
        <v>1603</v>
      </c>
      <c r="G21" s="107">
        <v>450000000</v>
      </c>
      <c r="H21" s="28" t="s">
        <v>2510</v>
      </c>
      <c r="I21" s="28" t="s">
        <v>1598</v>
      </c>
      <c r="J21" s="28" t="s">
        <v>2473</v>
      </c>
      <c r="K21" s="28" t="s">
        <v>2473</v>
      </c>
      <c r="L21" s="28" t="s">
        <v>1605</v>
      </c>
      <c r="M21" s="109"/>
      <c r="N21" s="28" t="s">
        <v>1428</v>
      </c>
      <c r="O21" s="67" t="s">
        <v>807</v>
      </c>
      <c r="P21" s="28" t="s">
        <v>2475</v>
      </c>
      <c r="Q21" s="27" t="s">
        <v>790</v>
      </c>
      <c r="R21" s="27"/>
      <c r="S21" s="28" t="s">
        <v>1606</v>
      </c>
      <c r="T21" s="28"/>
      <c r="U21" s="108" t="s">
        <v>2515</v>
      </c>
    </row>
    <row r="22" spans="1:21" ht="55.2">
      <c r="A22" s="27"/>
      <c r="B22" s="27" t="s">
        <v>1561</v>
      </c>
      <c r="C22" s="27" t="s">
        <v>57</v>
      </c>
      <c r="D22" s="28" t="s">
        <v>1607</v>
      </c>
      <c r="E22" s="27" t="s">
        <v>473</v>
      </c>
      <c r="F22" s="28" t="s">
        <v>1560</v>
      </c>
      <c r="G22" s="107">
        <v>30000000</v>
      </c>
      <c r="H22" s="28" t="s">
        <v>2508</v>
      </c>
      <c r="I22" s="28" t="s">
        <v>1581</v>
      </c>
      <c r="J22" s="28" t="s">
        <v>2473</v>
      </c>
      <c r="K22" s="28" t="s">
        <v>2473</v>
      </c>
      <c r="L22" s="28" t="s">
        <v>1608</v>
      </c>
      <c r="M22" s="109"/>
      <c r="N22" s="28" t="s">
        <v>1428</v>
      </c>
      <c r="O22" s="67" t="s">
        <v>807</v>
      </c>
      <c r="P22" s="28" t="s">
        <v>2475</v>
      </c>
      <c r="Q22" s="27" t="s">
        <v>553</v>
      </c>
      <c r="R22" s="27"/>
      <c r="S22" s="28" t="s">
        <v>1609</v>
      </c>
      <c r="T22" s="27"/>
      <c r="U22" s="108" t="s">
        <v>2516</v>
      </c>
    </row>
    <row r="23" spans="1:21" ht="41.4">
      <c r="A23" s="27"/>
      <c r="B23" s="27" t="s">
        <v>1561</v>
      </c>
      <c r="C23" s="27" t="s">
        <v>57</v>
      </c>
      <c r="D23" s="28" t="s">
        <v>1610</v>
      </c>
      <c r="E23" s="27" t="s">
        <v>473</v>
      </c>
      <c r="F23" s="28" t="s">
        <v>1561</v>
      </c>
      <c r="G23" s="107">
        <v>5000000</v>
      </c>
      <c r="H23" s="28" t="s">
        <v>2508</v>
      </c>
      <c r="I23" s="28" t="s">
        <v>1612</v>
      </c>
      <c r="J23" s="28" t="s">
        <v>2473</v>
      </c>
      <c r="K23" s="28" t="s">
        <v>2473</v>
      </c>
      <c r="L23" s="28" t="s">
        <v>1610</v>
      </c>
      <c r="M23" s="109"/>
      <c r="N23" s="28" t="s">
        <v>1428</v>
      </c>
      <c r="O23" s="67" t="s">
        <v>807</v>
      </c>
      <c r="P23" s="28" t="s">
        <v>2475</v>
      </c>
      <c r="Q23" s="27" t="s">
        <v>553</v>
      </c>
      <c r="R23" s="27"/>
      <c r="S23" s="28" t="s">
        <v>1611</v>
      </c>
      <c r="T23" s="27"/>
      <c r="U23" s="108" t="s">
        <v>2517</v>
      </c>
    </row>
    <row r="24" spans="1:21" ht="41.4">
      <c r="A24" s="27"/>
      <c r="B24" s="27" t="s">
        <v>1561</v>
      </c>
      <c r="C24" s="27" t="s">
        <v>57</v>
      </c>
      <c r="D24" s="28" t="s">
        <v>1613</v>
      </c>
      <c r="E24" s="27" t="s">
        <v>473</v>
      </c>
      <c r="F24" s="28" t="s">
        <v>1561</v>
      </c>
      <c r="G24" s="107">
        <v>4000000</v>
      </c>
      <c r="H24" s="28" t="s">
        <v>2508</v>
      </c>
      <c r="I24" s="28"/>
      <c r="J24" s="28" t="s">
        <v>2473</v>
      </c>
      <c r="K24" s="28" t="s">
        <v>2473</v>
      </c>
      <c r="L24" s="28" t="s">
        <v>1614</v>
      </c>
      <c r="M24" s="109"/>
      <c r="N24" s="28" t="s">
        <v>1428</v>
      </c>
      <c r="O24" s="67" t="s">
        <v>807</v>
      </c>
      <c r="P24" s="28" t="s">
        <v>2475</v>
      </c>
      <c r="Q24" s="27" t="s">
        <v>553</v>
      </c>
      <c r="R24" s="27"/>
      <c r="S24" s="28" t="s">
        <v>1615</v>
      </c>
      <c r="T24" s="27"/>
      <c r="U24" s="108" t="s">
        <v>2518</v>
      </c>
    </row>
    <row r="25" spans="1:21" ht="41.4">
      <c r="A25" s="27"/>
      <c r="B25" s="27" t="s">
        <v>1561</v>
      </c>
      <c r="C25" s="27" t="s">
        <v>57</v>
      </c>
      <c r="D25" s="28" t="s">
        <v>1616</v>
      </c>
      <c r="E25" s="27" t="s">
        <v>473</v>
      </c>
      <c r="F25" s="28" t="s">
        <v>1560</v>
      </c>
      <c r="G25" s="107">
        <v>2000000</v>
      </c>
      <c r="H25" s="28" t="s">
        <v>2508</v>
      </c>
      <c r="I25" s="28" t="s">
        <v>1619</v>
      </c>
      <c r="J25" s="28" t="s">
        <v>2473</v>
      </c>
      <c r="K25" s="28" t="s">
        <v>2473</v>
      </c>
      <c r="L25" s="28" t="s">
        <v>1617</v>
      </c>
      <c r="M25" s="109"/>
      <c r="N25" s="28" t="s">
        <v>1428</v>
      </c>
      <c r="O25" s="67" t="s">
        <v>807</v>
      </c>
      <c r="P25" s="28" t="s">
        <v>2475</v>
      </c>
      <c r="Q25" s="27" t="s">
        <v>730</v>
      </c>
      <c r="R25" s="27"/>
      <c r="S25" s="28" t="s">
        <v>1618</v>
      </c>
      <c r="T25" s="27"/>
      <c r="U25" s="108" t="s">
        <v>2519</v>
      </c>
    </row>
  </sheetData>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5C6454-FF1E-47EA-A018-E6BC870F84BA}">
  <sheetPr>
    <pageSetUpPr fitToPage="1"/>
  </sheetPr>
  <dimension ref="A1:U13"/>
  <sheetViews>
    <sheetView topLeftCell="A4" zoomScale="85" zoomScaleNormal="85" workbookViewId="0">
      <selection activeCell="F9" sqref="F9"/>
    </sheetView>
  </sheetViews>
  <sheetFormatPr defaultColWidth="8.77734375" defaultRowHeight="14.4"/>
  <cols>
    <col min="1" max="1" width="3.5546875" style="151" bestFit="1" customWidth="1"/>
    <col min="2" max="2" width="15" style="151" customWidth="1"/>
    <col min="3" max="3" width="12" style="167" customWidth="1"/>
    <col min="4" max="4" width="26.21875" style="148" customWidth="1"/>
    <col min="5" max="5" width="14.21875" style="151" customWidth="1"/>
    <col min="6" max="6" width="16" style="151" bestFit="1" customWidth="1"/>
    <col min="7" max="7" width="14.21875" style="148" customWidth="1"/>
    <col min="8" max="8" width="15.77734375" style="148" bestFit="1" customWidth="1"/>
    <col min="9" max="9" width="14.5546875" style="148" customWidth="1"/>
    <col min="10" max="10" width="12.5546875" style="151" customWidth="1"/>
    <col min="11" max="11" width="27.44140625" style="148" customWidth="1"/>
    <col min="12" max="12" width="22.5546875" style="148" customWidth="1"/>
    <col min="13" max="13" width="16.21875" style="168" customWidth="1"/>
    <col min="14" max="14" width="28.44140625" style="150" bestFit="1" customWidth="1"/>
    <col min="15" max="15" width="15.21875" style="148" customWidth="1"/>
    <col min="16" max="16" width="17.77734375" style="148" bestFit="1" customWidth="1"/>
    <col min="17" max="17" width="15.77734375" style="148" customWidth="1"/>
    <col min="18" max="18" width="13.5546875" style="151" customWidth="1"/>
    <col min="19" max="20" width="26.21875" style="148" customWidth="1"/>
    <col min="21" max="21" width="12.77734375" style="148" bestFit="1" customWidth="1"/>
    <col min="22" max="16384" width="8.77734375" style="148"/>
  </cols>
  <sheetData>
    <row r="1" spans="1:21" s="137" customFormat="1" ht="41.4">
      <c r="A1" s="136" t="s">
        <v>249</v>
      </c>
      <c r="B1" s="136" t="s">
        <v>250</v>
      </c>
      <c r="C1" s="136" t="s">
        <v>251</v>
      </c>
      <c r="D1" s="136" t="s">
        <v>252</v>
      </c>
      <c r="E1" s="136" t="s">
        <v>2</v>
      </c>
      <c r="F1" s="136" t="s">
        <v>253</v>
      </c>
      <c r="G1" s="136" t="s">
        <v>254</v>
      </c>
      <c r="H1" s="136" t="s">
        <v>255</v>
      </c>
      <c r="I1" s="136" t="s">
        <v>256</v>
      </c>
      <c r="J1" s="136" t="s">
        <v>257</v>
      </c>
      <c r="K1" s="136" t="s">
        <v>258</v>
      </c>
      <c r="L1" s="136" t="s">
        <v>259</v>
      </c>
      <c r="M1" s="136" t="s">
        <v>260</v>
      </c>
      <c r="N1" s="136" t="s">
        <v>261</v>
      </c>
      <c r="O1" s="136" t="s">
        <v>262</v>
      </c>
      <c r="P1" s="136" t="s">
        <v>263</v>
      </c>
      <c r="Q1" s="136" t="s">
        <v>264</v>
      </c>
      <c r="R1" s="136" t="s">
        <v>265</v>
      </c>
      <c r="S1" s="136" t="s">
        <v>266</v>
      </c>
      <c r="T1" s="136" t="s">
        <v>267</v>
      </c>
      <c r="U1" s="136" t="s">
        <v>268</v>
      </c>
    </row>
    <row r="2" spans="1:21" s="164" customFormat="1" ht="124.2">
      <c r="A2" s="138">
        <v>1</v>
      </c>
      <c r="B2" s="158" t="s">
        <v>1620</v>
      </c>
      <c r="C2" s="158" t="s">
        <v>576</v>
      </c>
      <c r="D2" s="140" t="s">
        <v>1621</v>
      </c>
      <c r="E2" s="158" t="s">
        <v>473</v>
      </c>
      <c r="F2" s="158" t="s">
        <v>1622</v>
      </c>
      <c r="G2" s="158" t="s">
        <v>1623</v>
      </c>
      <c r="H2" s="159" t="s">
        <v>1167</v>
      </c>
      <c r="I2" s="159" t="s">
        <v>1624</v>
      </c>
      <c r="J2" s="158" t="s">
        <v>314</v>
      </c>
      <c r="K2" s="159" t="s">
        <v>1625</v>
      </c>
      <c r="L2" s="160" t="s">
        <v>2526</v>
      </c>
      <c r="M2" s="158" t="s">
        <v>480</v>
      </c>
      <c r="N2" s="160" t="s">
        <v>2527</v>
      </c>
      <c r="O2" s="159" t="s">
        <v>1626</v>
      </c>
      <c r="P2" s="161" t="s">
        <v>1627</v>
      </c>
      <c r="Q2" s="159" t="s">
        <v>1628</v>
      </c>
      <c r="R2" s="162">
        <v>46905</v>
      </c>
      <c r="S2" s="159" t="s">
        <v>2528</v>
      </c>
      <c r="T2" s="159" t="s">
        <v>2529</v>
      </c>
      <c r="U2" s="163">
        <v>46197</v>
      </c>
    </row>
    <row r="3" spans="1:21" s="164" customFormat="1" ht="124.2">
      <c r="A3" s="138">
        <v>2</v>
      </c>
      <c r="B3" s="158" t="s">
        <v>1620</v>
      </c>
      <c r="C3" s="158" t="s">
        <v>576</v>
      </c>
      <c r="D3" s="165" t="s">
        <v>1629</v>
      </c>
      <c r="E3" s="158" t="s">
        <v>837</v>
      </c>
      <c r="F3" s="158" t="s">
        <v>1622</v>
      </c>
      <c r="G3" s="138" t="s">
        <v>1630</v>
      </c>
      <c r="H3" s="159" t="s">
        <v>1631</v>
      </c>
      <c r="I3" s="159" t="s">
        <v>1632</v>
      </c>
      <c r="J3" s="158" t="s">
        <v>1633</v>
      </c>
      <c r="K3" s="159" t="s">
        <v>1634</v>
      </c>
      <c r="L3" s="159" t="s">
        <v>1635</v>
      </c>
      <c r="M3" s="158" t="s">
        <v>480</v>
      </c>
      <c r="N3" s="159" t="s">
        <v>1636</v>
      </c>
      <c r="O3" s="159" t="s">
        <v>1626</v>
      </c>
      <c r="P3" s="161" t="s">
        <v>1637</v>
      </c>
      <c r="Q3" s="159" t="s">
        <v>1628</v>
      </c>
      <c r="R3" s="162">
        <v>47270</v>
      </c>
      <c r="S3" s="165" t="s">
        <v>1638</v>
      </c>
      <c r="T3" s="161" t="s">
        <v>384</v>
      </c>
      <c r="U3" s="163">
        <v>46197</v>
      </c>
    </row>
    <row r="4" spans="1:21" s="164" customFormat="1" ht="55.2">
      <c r="A4" s="138">
        <v>3</v>
      </c>
      <c r="B4" s="158" t="s">
        <v>1620</v>
      </c>
      <c r="C4" s="158" t="s">
        <v>576</v>
      </c>
      <c r="D4" s="165" t="s">
        <v>1639</v>
      </c>
      <c r="E4" s="158" t="s">
        <v>1374</v>
      </c>
      <c r="F4" s="158" t="s">
        <v>1640</v>
      </c>
      <c r="G4" s="138" t="s">
        <v>1641</v>
      </c>
      <c r="H4" s="159" t="s">
        <v>1642</v>
      </c>
      <c r="I4" s="159" t="s">
        <v>1643</v>
      </c>
      <c r="J4" s="158" t="s">
        <v>314</v>
      </c>
      <c r="K4" s="159" t="s">
        <v>1644</v>
      </c>
      <c r="L4" s="159" t="s">
        <v>1645</v>
      </c>
      <c r="M4" s="158" t="s">
        <v>480</v>
      </c>
      <c r="N4" s="159" t="s">
        <v>384</v>
      </c>
      <c r="O4" s="159" t="s">
        <v>1626</v>
      </c>
      <c r="P4" s="161" t="s">
        <v>1627</v>
      </c>
      <c r="Q4" s="159" t="s">
        <v>1646</v>
      </c>
      <c r="R4" s="162">
        <v>47270</v>
      </c>
      <c r="S4" s="161"/>
      <c r="T4" s="161" t="s">
        <v>384</v>
      </c>
      <c r="U4" s="163">
        <v>46197</v>
      </c>
    </row>
    <row r="5" spans="1:21" s="164" customFormat="1" ht="41.4">
      <c r="A5" s="138">
        <v>4</v>
      </c>
      <c r="B5" s="158" t="s">
        <v>1620</v>
      </c>
      <c r="C5" s="158" t="s">
        <v>576</v>
      </c>
      <c r="D5" s="165" t="s">
        <v>1647</v>
      </c>
      <c r="E5" s="158" t="s">
        <v>473</v>
      </c>
      <c r="F5" s="158" t="s">
        <v>1648</v>
      </c>
      <c r="G5" s="166" t="s">
        <v>1649</v>
      </c>
      <c r="H5" s="159" t="s">
        <v>1650</v>
      </c>
      <c r="I5" s="161" t="s">
        <v>636</v>
      </c>
      <c r="J5" s="158" t="s">
        <v>314</v>
      </c>
      <c r="K5" s="159" t="s">
        <v>1651</v>
      </c>
      <c r="L5" s="159"/>
      <c r="M5" s="158" t="s">
        <v>1652</v>
      </c>
      <c r="N5" s="159"/>
      <c r="O5" s="159" t="s">
        <v>1626</v>
      </c>
      <c r="P5" s="161" t="s">
        <v>1627</v>
      </c>
      <c r="Q5" s="159" t="s">
        <v>1628</v>
      </c>
      <c r="R5" s="162">
        <v>47635</v>
      </c>
      <c r="S5" s="312" t="s">
        <v>1653</v>
      </c>
      <c r="T5" s="161"/>
      <c r="U5" s="163">
        <v>46197</v>
      </c>
    </row>
    <row r="6" spans="1:21" s="164" customFormat="1" ht="55.2">
      <c r="A6" s="138">
        <v>5</v>
      </c>
      <c r="B6" s="158" t="s">
        <v>1620</v>
      </c>
      <c r="C6" s="158" t="s">
        <v>576</v>
      </c>
      <c r="D6" s="165" t="s">
        <v>1654</v>
      </c>
      <c r="E6" s="158" t="s">
        <v>1374</v>
      </c>
      <c r="F6" s="158" t="s">
        <v>1655</v>
      </c>
      <c r="G6" s="166" t="s">
        <v>1649</v>
      </c>
      <c r="H6" s="159" t="s">
        <v>1656</v>
      </c>
      <c r="I6" s="161" t="s">
        <v>636</v>
      </c>
      <c r="J6" s="158" t="s">
        <v>314</v>
      </c>
      <c r="K6" s="159" t="s">
        <v>1651</v>
      </c>
      <c r="L6" s="159"/>
      <c r="M6" s="158" t="s">
        <v>1652</v>
      </c>
      <c r="N6" s="159"/>
      <c r="O6" s="159" t="s">
        <v>1626</v>
      </c>
      <c r="P6" s="161" t="s">
        <v>1627</v>
      </c>
      <c r="Q6" s="159" t="s">
        <v>1657</v>
      </c>
      <c r="R6" s="162">
        <v>47635</v>
      </c>
      <c r="S6" s="313"/>
      <c r="T6" s="161"/>
      <c r="U6" s="163">
        <v>46197</v>
      </c>
    </row>
    <row r="7" spans="1:21" s="164" customFormat="1" ht="55.2">
      <c r="A7" s="138">
        <v>6</v>
      </c>
      <c r="B7" s="158" t="s">
        <v>1620</v>
      </c>
      <c r="C7" s="158" t="s">
        <v>576</v>
      </c>
      <c r="D7" s="165" t="s">
        <v>1658</v>
      </c>
      <c r="E7" s="158" t="s">
        <v>1659</v>
      </c>
      <c r="F7" s="158" t="s">
        <v>1622</v>
      </c>
      <c r="G7" s="138" t="s">
        <v>1649</v>
      </c>
      <c r="H7" s="161" t="s">
        <v>1660</v>
      </c>
      <c r="I7" s="161" t="s">
        <v>636</v>
      </c>
      <c r="J7" s="158" t="s">
        <v>314</v>
      </c>
      <c r="K7" s="159" t="s">
        <v>2530</v>
      </c>
      <c r="L7" s="159"/>
      <c r="M7" s="158" t="s">
        <v>1661</v>
      </c>
      <c r="N7" s="159"/>
      <c r="O7" s="159" t="s">
        <v>1626</v>
      </c>
      <c r="P7" s="161" t="s">
        <v>1662</v>
      </c>
      <c r="Q7" s="159" t="s">
        <v>1663</v>
      </c>
      <c r="R7" s="138"/>
      <c r="S7" s="161"/>
      <c r="T7" s="161"/>
      <c r="U7" s="163">
        <v>46197</v>
      </c>
    </row>
    <row r="8" spans="1:21" s="164" customFormat="1" ht="55.2">
      <c r="A8" s="138">
        <v>7</v>
      </c>
      <c r="B8" s="158" t="s">
        <v>1620</v>
      </c>
      <c r="C8" s="158" t="s">
        <v>576</v>
      </c>
      <c r="D8" s="165" t="s">
        <v>1664</v>
      </c>
      <c r="E8" s="158" t="s">
        <v>1659</v>
      </c>
      <c r="F8" s="158" t="s">
        <v>1665</v>
      </c>
      <c r="G8" s="138" t="s">
        <v>1630</v>
      </c>
      <c r="H8" s="161" t="s">
        <v>1666</v>
      </c>
      <c r="I8" s="159" t="s">
        <v>1667</v>
      </c>
      <c r="J8" s="158" t="s">
        <v>314</v>
      </c>
      <c r="K8" s="159" t="s">
        <v>1668</v>
      </c>
      <c r="L8" s="159"/>
      <c r="M8" s="158" t="s">
        <v>1661</v>
      </c>
      <c r="N8" s="159"/>
      <c r="O8" s="159" t="s">
        <v>1626</v>
      </c>
      <c r="P8" s="161" t="s">
        <v>1662</v>
      </c>
      <c r="Q8" s="159" t="s">
        <v>1669</v>
      </c>
      <c r="R8" s="138"/>
      <c r="S8" s="161"/>
      <c r="T8" s="161"/>
      <c r="U8" s="163">
        <v>46197</v>
      </c>
    </row>
    <row r="9" spans="1:21" s="164" customFormat="1" ht="41.4">
      <c r="A9" s="138">
        <v>8</v>
      </c>
      <c r="B9" s="158" t="s">
        <v>1620</v>
      </c>
      <c r="C9" s="158" t="s">
        <v>576</v>
      </c>
      <c r="D9" s="165" t="s">
        <v>1670</v>
      </c>
      <c r="E9" s="158" t="s">
        <v>811</v>
      </c>
      <c r="F9" s="158" t="s">
        <v>1665</v>
      </c>
      <c r="G9" s="138" t="s">
        <v>1671</v>
      </c>
      <c r="H9" s="161"/>
      <c r="I9" s="159" t="s">
        <v>1667</v>
      </c>
      <c r="J9" s="158" t="s">
        <v>314</v>
      </c>
      <c r="K9" s="159" t="s">
        <v>1672</v>
      </c>
      <c r="L9" s="159" t="s">
        <v>384</v>
      </c>
      <c r="M9" s="158" t="s">
        <v>1673</v>
      </c>
      <c r="N9" s="159" t="s">
        <v>384</v>
      </c>
      <c r="O9" s="159" t="s">
        <v>1626</v>
      </c>
      <c r="P9" s="161" t="s">
        <v>1662</v>
      </c>
      <c r="Q9" s="159" t="s">
        <v>1669</v>
      </c>
      <c r="R9" s="138"/>
      <c r="S9" s="161"/>
      <c r="T9" s="161"/>
      <c r="U9" s="163">
        <v>46197</v>
      </c>
    </row>
    <row r="10" spans="1:21" s="164" customFormat="1" ht="41.4">
      <c r="A10" s="138">
        <v>9</v>
      </c>
      <c r="B10" s="158" t="s">
        <v>1620</v>
      </c>
      <c r="C10" s="158" t="s">
        <v>576</v>
      </c>
      <c r="D10" s="165" t="s">
        <v>1674</v>
      </c>
      <c r="E10" s="158" t="s">
        <v>811</v>
      </c>
      <c r="F10" s="158" t="s">
        <v>1665</v>
      </c>
      <c r="G10" s="138" t="s">
        <v>1675</v>
      </c>
      <c r="H10" s="161"/>
      <c r="I10" s="159" t="s">
        <v>636</v>
      </c>
      <c r="J10" s="158" t="s">
        <v>314</v>
      </c>
      <c r="K10" s="159" t="s">
        <v>1672</v>
      </c>
      <c r="L10" s="159" t="s">
        <v>384</v>
      </c>
      <c r="M10" s="158" t="s">
        <v>1673</v>
      </c>
      <c r="N10" s="159" t="s">
        <v>384</v>
      </c>
      <c r="O10" s="159" t="s">
        <v>1626</v>
      </c>
      <c r="P10" s="161" t="s">
        <v>1662</v>
      </c>
      <c r="Q10" s="159" t="s">
        <v>1669</v>
      </c>
      <c r="R10" s="138"/>
      <c r="S10" s="161"/>
      <c r="T10" s="161"/>
      <c r="U10" s="163">
        <v>46197</v>
      </c>
    </row>
    <row r="11" spans="1:21" s="164" customFormat="1" ht="41.4">
      <c r="A11" s="138">
        <v>10</v>
      </c>
      <c r="B11" s="158" t="s">
        <v>1620</v>
      </c>
      <c r="C11" s="158" t="s">
        <v>576</v>
      </c>
      <c r="D11" s="165" t="s">
        <v>1676</v>
      </c>
      <c r="E11" s="158" t="s">
        <v>811</v>
      </c>
      <c r="F11" s="158" t="s">
        <v>1648</v>
      </c>
      <c r="G11" s="138" t="s">
        <v>1677</v>
      </c>
      <c r="H11" s="161"/>
      <c r="I11" s="159" t="s">
        <v>1678</v>
      </c>
      <c r="J11" s="158" t="s">
        <v>314</v>
      </c>
      <c r="K11" s="159" t="s">
        <v>1672</v>
      </c>
      <c r="L11" s="159" t="s">
        <v>384</v>
      </c>
      <c r="M11" s="158" t="s">
        <v>1673</v>
      </c>
      <c r="N11" s="159" t="s">
        <v>384</v>
      </c>
      <c r="O11" s="159" t="s">
        <v>1626</v>
      </c>
      <c r="P11" s="161" t="s">
        <v>1662</v>
      </c>
      <c r="Q11" s="159" t="s">
        <v>1669</v>
      </c>
      <c r="R11" s="138"/>
      <c r="S11" s="161"/>
      <c r="T11" s="161"/>
      <c r="U11" s="163">
        <v>46197</v>
      </c>
    </row>
    <row r="12" spans="1:21" s="164" customFormat="1" ht="55.2">
      <c r="A12" s="138">
        <v>11</v>
      </c>
      <c r="B12" s="158" t="s">
        <v>1620</v>
      </c>
      <c r="C12" s="158" t="s">
        <v>576</v>
      </c>
      <c r="D12" s="165" t="s">
        <v>1679</v>
      </c>
      <c r="E12" s="158" t="s">
        <v>1680</v>
      </c>
      <c r="F12" s="158" t="s">
        <v>1681</v>
      </c>
      <c r="G12" s="138"/>
      <c r="H12" s="161"/>
      <c r="I12" s="159" t="s">
        <v>636</v>
      </c>
      <c r="J12" s="314" t="s">
        <v>1682</v>
      </c>
      <c r="K12" s="315"/>
      <c r="L12" s="315"/>
      <c r="M12" s="315"/>
      <c r="N12" s="316"/>
      <c r="O12" s="159" t="s">
        <v>1626</v>
      </c>
      <c r="P12" s="161" t="s">
        <v>1662</v>
      </c>
      <c r="Q12" s="159"/>
      <c r="R12" s="138"/>
      <c r="S12" s="161"/>
      <c r="T12" s="159" t="s">
        <v>1683</v>
      </c>
      <c r="U12" s="163">
        <v>46197</v>
      </c>
    </row>
    <row r="13" spans="1:21" s="164" customFormat="1" ht="69">
      <c r="A13" s="138">
        <v>12</v>
      </c>
      <c r="B13" s="158" t="s">
        <v>1620</v>
      </c>
      <c r="C13" s="158" t="s">
        <v>576</v>
      </c>
      <c r="D13" s="165" t="s">
        <v>1684</v>
      </c>
      <c r="E13" s="158" t="s">
        <v>516</v>
      </c>
      <c r="F13" s="158" t="s">
        <v>1648</v>
      </c>
      <c r="G13" s="138"/>
      <c r="H13" s="161"/>
      <c r="I13" s="159" t="s">
        <v>1685</v>
      </c>
      <c r="J13" s="314" t="s">
        <v>2531</v>
      </c>
      <c r="K13" s="315"/>
      <c r="L13" s="315"/>
      <c r="M13" s="315"/>
      <c r="N13" s="316"/>
      <c r="O13" s="159" t="s">
        <v>1626</v>
      </c>
      <c r="P13" s="161" t="s">
        <v>1627</v>
      </c>
      <c r="Q13" s="159"/>
      <c r="R13" s="138"/>
      <c r="S13" s="161"/>
      <c r="T13" s="159" t="s">
        <v>1686</v>
      </c>
      <c r="U13" s="163">
        <v>46197</v>
      </c>
    </row>
  </sheetData>
  <mergeCells count="3">
    <mergeCell ref="S5:S6"/>
    <mergeCell ref="J12:N12"/>
    <mergeCell ref="J13:N13"/>
  </mergeCells>
  <pageMargins left="0.75" right="0.75" top="1" bottom="1" header="0.5" footer="0.5"/>
  <pageSetup paperSize="8" scale="53"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42433C-D876-4CE8-BEB4-C09EA4297CAF}">
  <dimension ref="A1:U56"/>
  <sheetViews>
    <sheetView zoomScale="78" workbookViewId="0">
      <pane xSplit="7" ySplit="1" topLeftCell="H37" activePane="bottomRight" state="frozen"/>
      <selection pane="topRight" activeCell="G1" sqref="G1"/>
      <selection pane="bottomLeft" activeCell="A2" sqref="A2"/>
      <selection pane="bottomRight" activeCell="H37" sqref="H37"/>
    </sheetView>
  </sheetViews>
  <sheetFormatPr defaultColWidth="9.21875" defaultRowHeight="13.8"/>
  <cols>
    <col min="1" max="1" width="9.21875" style="283"/>
    <col min="2" max="2" width="21.5546875" style="283" customWidth="1"/>
    <col min="3" max="3" width="35.44140625" style="283" customWidth="1"/>
    <col min="4" max="4" width="36.44140625" style="283" hidden="1" customWidth="1"/>
    <col min="5" max="5" width="18.44140625" style="283" hidden="1" customWidth="1"/>
    <col min="6" max="6" width="20" style="283" hidden="1" customWidth="1"/>
    <col min="7" max="7" width="18.44140625" style="283" hidden="1" customWidth="1"/>
    <col min="8" max="8" width="20.44140625" style="283" bestFit="1" customWidth="1"/>
    <col min="9" max="10" width="20.44140625" style="283" customWidth="1"/>
    <col min="11" max="12" width="18.44140625" style="283" bestFit="1" customWidth="1"/>
    <col min="13" max="13" width="15.44140625" style="283" customWidth="1"/>
    <col min="14" max="14" width="10.77734375" style="283" customWidth="1"/>
    <col min="15" max="15" width="15.21875" style="283" customWidth="1"/>
    <col min="16" max="16" width="18.5546875" style="283" customWidth="1"/>
    <col min="17" max="17" width="15.44140625" style="283" bestFit="1" customWidth="1"/>
    <col min="18" max="18" width="12.21875" style="283" bestFit="1" customWidth="1"/>
    <col min="19" max="19" width="90.5546875" style="286" customWidth="1"/>
    <col min="20" max="20" width="15.5546875" style="283" customWidth="1"/>
    <col min="21" max="16384" width="9.21875" style="283"/>
  </cols>
  <sheetData>
    <row r="1" spans="1:21" s="277" customFormat="1" ht="69">
      <c r="A1" s="136" t="s">
        <v>249</v>
      </c>
      <c r="B1" s="136" t="s">
        <v>250</v>
      </c>
      <c r="C1" s="136" t="s">
        <v>2604</v>
      </c>
      <c r="D1" s="136" t="s">
        <v>252</v>
      </c>
      <c r="E1" s="136" t="s">
        <v>2</v>
      </c>
      <c r="F1" s="136" t="s">
        <v>253</v>
      </c>
      <c r="G1" s="136" t="s">
        <v>254</v>
      </c>
      <c r="H1" s="136" t="s">
        <v>255</v>
      </c>
      <c r="I1" s="136" t="s">
        <v>256</v>
      </c>
      <c r="J1" s="136" t="s">
        <v>257</v>
      </c>
      <c r="K1" s="136" t="s">
        <v>258</v>
      </c>
      <c r="L1" s="136" t="s">
        <v>259</v>
      </c>
      <c r="M1" s="136" t="s">
        <v>260</v>
      </c>
      <c r="N1" s="136" t="s">
        <v>261</v>
      </c>
      <c r="O1" s="136" t="s">
        <v>262</v>
      </c>
      <c r="P1" s="136" t="s">
        <v>263</v>
      </c>
      <c r="Q1" s="136" t="s">
        <v>264</v>
      </c>
      <c r="R1" s="136" t="s">
        <v>265</v>
      </c>
      <c r="S1" s="136" t="s">
        <v>2605</v>
      </c>
      <c r="T1" s="136" t="s">
        <v>2606</v>
      </c>
      <c r="U1" s="136" t="s">
        <v>268</v>
      </c>
    </row>
    <row r="2" spans="1:21" s="277" customFormat="1" ht="207">
      <c r="A2" s="161">
        <v>1</v>
      </c>
      <c r="B2" s="159" t="s">
        <v>10</v>
      </c>
      <c r="C2" s="159" t="s">
        <v>2607</v>
      </c>
      <c r="D2" s="159" t="s">
        <v>2608</v>
      </c>
      <c r="E2" s="159" t="s">
        <v>2609</v>
      </c>
      <c r="F2" s="159" t="s">
        <v>2610</v>
      </c>
      <c r="G2" s="278">
        <v>23329241829.360001</v>
      </c>
      <c r="H2" s="159" t="s">
        <v>2611</v>
      </c>
      <c r="I2" s="159" t="s">
        <v>636</v>
      </c>
      <c r="J2" s="279" t="s">
        <v>2612</v>
      </c>
      <c r="K2" s="159" t="s">
        <v>2613</v>
      </c>
      <c r="L2" s="159"/>
      <c r="M2" s="159" t="s">
        <v>373</v>
      </c>
      <c r="N2" s="159"/>
      <c r="O2" s="159" t="s">
        <v>2614</v>
      </c>
      <c r="P2" s="161" t="s">
        <v>2615</v>
      </c>
      <c r="Q2" s="280">
        <v>41946</v>
      </c>
      <c r="R2" s="280">
        <v>46780</v>
      </c>
      <c r="S2" s="281" t="s">
        <v>2616</v>
      </c>
      <c r="T2" s="161"/>
      <c r="U2" s="161"/>
    </row>
    <row r="3" spans="1:21" s="277" customFormat="1" ht="179.4">
      <c r="A3" s="161">
        <v>2</v>
      </c>
      <c r="B3" s="159" t="s">
        <v>10</v>
      </c>
      <c r="C3" s="159" t="s">
        <v>2617</v>
      </c>
      <c r="D3" s="159" t="s">
        <v>2618</v>
      </c>
      <c r="E3" s="159" t="s">
        <v>2609</v>
      </c>
      <c r="F3" s="159" t="s">
        <v>2619</v>
      </c>
      <c r="G3" s="278">
        <v>18305302183.32</v>
      </c>
      <c r="H3" s="159" t="s">
        <v>2611</v>
      </c>
      <c r="I3" s="159" t="s">
        <v>636</v>
      </c>
      <c r="J3" s="279" t="s">
        <v>2612</v>
      </c>
      <c r="K3" s="159" t="s">
        <v>2613</v>
      </c>
      <c r="L3" s="159"/>
      <c r="M3" s="159" t="s">
        <v>373</v>
      </c>
      <c r="N3" s="159"/>
      <c r="O3" s="159" t="s">
        <v>2614</v>
      </c>
      <c r="P3" s="161" t="s">
        <v>2620</v>
      </c>
      <c r="Q3" s="280">
        <v>40725</v>
      </c>
      <c r="R3" s="280">
        <v>48243</v>
      </c>
      <c r="S3" s="281" t="s">
        <v>2621</v>
      </c>
      <c r="T3" s="161"/>
      <c r="U3" s="161"/>
    </row>
    <row r="4" spans="1:21" s="277" customFormat="1" ht="179.4">
      <c r="A4" s="161">
        <v>3</v>
      </c>
      <c r="B4" s="159" t="s">
        <v>10</v>
      </c>
      <c r="C4" s="159" t="s">
        <v>2622</v>
      </c>
      <c r="D4" s="159" t="s">
        <v>2623</v>
      </c>
      <c r="E4" s="159" t="s">
        <v>2624</v>
      </c>
      <c r="F4" s="159" t="s">
        <v>2625</v>
      </c>
      <c r="G4" s="278">
        <v>10427833032.299999</v>
      </c>
      <c r="H4" s="159" t="s">
        <v>2611</v>
      </c>
      <c r="I4" s="159" t="s">
        <v>636</v>
      </c>
      <c r="J4" s="279" t="s">
        <v>2612</v>
      </c>
      <c r="K4" s="159" t="s">
        <v>2613</v>
      </c>
      <c r="L4" s="159"/>
      <c r="M4" s="159" t="s">
        <v>373</v>
      </c>
      <c r="N4" s="159"/>
      <c r="O4" s="159" t="s">
        <v>2614</v>
      </c>
      <c r="P4" s="161" t="s">
        <v>2626</v>
      </c>
      <c r="Q4" s="280">
        <v>42795</v>
      </c>
      <c r="R4" s="280">
        <v>47664</v>
      </c>
      <c r="S4" s="281" t="s">
        <v>2627</v>
      </c>
      <c r="T4" s="161"/>
      <c r="U4" s="161"/>
    </row>
    <row r="5" spans="1:21" s="277" customFormat="1" ht="409.6">
      <c r="A5" s="161">
        <v>4</v>
      </c>
      <c r="B5" s="159" t="s">
        <v>10</v>
      </c>
      <c r="C5" s="159" t="s">
        <v>2628</v>
      </c>
      <c r="D5" s="159" t="s">
        <v>2629</v>
      </c>
      <c r="E5" s="159" t="s">
        <v>2630</v>
      </c>
      <c r="F5" s="159" t="s">
        <v>2631</v>
      </c>
      <c r="G5" s="278">
        <v>7175739587.8400002</v>
      </c>
      <c r="H5" s="159" t="s">
        <v>2632</v>
      </c>
      <c r="I5" s="159" t="s">
        <v>636</v>
      </c>
      <c r="J5" s="279" t="s">
        <v>2612</v>
      </c>
      <c r="K5" s="161" t="s">
        <v>2613</v>
      </c>
      <c r="L5" s="161"/>
      <c r="M5" s="159" t="s">
        <v>373</v>
      </c>
      <c r="N5" s="159"/>
      <c r="O5" s="159" t="s">
        <v>2614</v>
      </c>
      <c r="P5" s="161" t="s">
        <v>2633</v>
      </c>
      <c r="Q5" s="280">
        <v>40360</v>
      </c>
      <c r="R5" s="280">
        <v>48522</v>
      </c>
      <c r="S5" s="281" t="s">
        <v>2634</v>
      </c>
      <c r="T5" s="161"/>
      <c r="U5" s="161"/>
    </row>
    <row r="6" spans="1:21" ht="409.6">
      <c r="A6" s="161">
        <v>5</v>
      </c>
      <c r="B6" s="159" t="s">
        <v>10</v>
      </c>
      <c r="C6" s="159" t="s">
        <v>2635</v>
      </c>
      <c r="D6" s="159" t="s">
        <v>2636</v>
      </c>
      <c r="E6" s="159" t="s">
        <v>2609</v>
      </c>
      <c r="F6" s="159" t="s">
        <v>2637</v>
      </c>
      <c r="G6" s="278">
        <v>3980000000</v>
      </c>
      <c r="H6" s="159" t="s">
        <v>2611</v>
      </c>
      <c r="I6" s="159" t="s">
        <v>636</v>
      </c>
      <c r="J6" s="279" t="s">
        <v>2638</v>
      </c>
      <c r="K6" s="159" t="s">
        <v>434</v>
      </c>
      <c r="L6" s="159"/>
      <c r="M6" s="159" t="s">
        <v>650</v>
      </c>
      <c r="N6" s="159"/>
      <c r="O6" s="159" t="s">
        <v>2614</v>
      </c>
      <c r="P6" s="161" t="s">
        <v>2639</v>
      </c>
      <c r="Q6" s="280">
        <v>45474</v>
      </c>
      <c r="R6" s="280">
        <v>51682</v>
      </c>
      <c r="S6" s="281" t="s">
        <v>2640</v>
      </c>
      <c r="T6" s="282"/>
      <c r="U6" s="282"/>
    </row>
    <row r="7" spans="1:21" ht="409.6">
      <c r="A7" s="161">
        <v>6</v>
      </c>
      <c r="B7" s="159" t="s">
        <v>10</v>
      </c>
      <c r="C7" s="159" t="s">
        <v>2641</v>
      </c>
      <c r="D7" s="159" t="s">
        <v>2642</v>
      </c>
      <c r="E7" s="159" t="s">
        <v>2609</v>
      </c>
      <c r="F7" s="159" t="s">
        <v>2643</v>
      </c>
      <c r="G7" s="278">
        <v>3744468784</v>
      </c>
      <c r="H7" s="159" t="s">
        <v>2611</v>
      </c>
      <c r="I7" s="159" t="s">
        <v>636</v>
      </c>
      <c r="J7" s="279" t="s">
        <v>2638</v>
      </c>
      <c r="K7" s="159" t="s">
        <v>434</v>
      </c>
      <c r="L7" s="159"/>
      <c r="M7" s="159" t="s">
        <v>650</v>
      </c>
      <c r="N7" s="159"/>
      <c r="O7" s="159" t="s">
        <v>2614</v>
      </c>
      <c r="P7" s="161" t="s">
        <v>2644</v>
      </c>
      <c r="Q7" s="280">
        <v>45474</v>
      </c>
      <c r="R7" s="280">
        <v>49856</v>
      </c>
      <c r="S7" s="281" t="s">
        <v>2645</v>
      </c>
      <c r="T7" s="282"/>
      <c r="U7" s="282"/>
    </row>
    <row r="8" spans="1:21" ht="193.2">
      <c r="A8" s="161">
        <v>7</v>
      </c>
      <c r="B8" s="159" t="s">
        <v>10</v>
      </c>
      <c r="C8" s="159" t="s">
        <v>2646</v>
      </c>
      <c r="D8" s="159" t="s">
        <v>2647</v>
      </c>
      <c r="E8" s="159" t="s">
        <v>2624</v>
      </c>
      <c r="F8" s="159" t="s">
        <v>2648</v>
      </c>
      <c r="G8" s="278">
        <v>3365643146.6399999</v>
      </c>
      <c r="H8" s="159" t="s">
        <v>2611</v>
      </c>
      <c r="I8" s="159" t="s">
        <v>636</v>
      </c>
      <c r="J8" s="279" t="s">
        <v>2612</v>
      </c>
      <c r="K8" s="159" t="s">
        <v>2613</v>
      </c>
      <c r="L8" s="159"/>
      <c r="M8" s="159" t="s">
        <v>373</v>
      </c>
      <c r="N8" s="159"/>
      <c r="O8" s="159" t="s">
        <v>2614</v>
      </c>
      <c r="P8" s="161" t="s">
        <v>2649</v>
      </c>
      <c r="Q8" s="280">
        <v>40142</v>
      </c>
      <c r="R8" s="280">
        <v>46785</v>
      </c>
      <c r="S8" s="281" t="s">
        <v>2650</v>
      </c>
      <c r="T8" s="282"/>
      <c r="U8" s="282"/>
    </row>
    <row r="9" spans="1:21" ht="193.2">
      <c r="A9" s="161">
        <v>8</v>
      </c>
      <c r="B9" s="159" t="s">
        <v>10</v>
      </c>
      <c r="C9" s="159" t="s">
        <v>2651</v>
      </c>
      <c r="D9" s="159" t="s">
        <v>2652</v>
      </c>
      <c r="E9" s="159" t="s">
        <v>2624</v>
      </c>
      <c r="F9" s="159" t="s">
        <v>2648</v>
      </c>
      <c r="G9" s="278">
        <v>3054700124</v>
      </c>
      <c r="H9" s="159" t="s">
        <v>2632</v>
      </c>
      <c r="I9" s="159" t="s">
        <v>636</v>
      </c>
      <c r="J9" s="279" t="s">
        <v>2653</v>
      </c>
      <c r="K9" s="159" t="s">
        <v>434</v>
      </c>
      <c r="L9" s="159"/>
      <c r="M9" s="159" t="s">
        <v>496</v>
      </c>
      <c r="N9" s="159"/>
      <c r="O9" s="159" t="s">
        <v>2614</v>
      </c>
      <c r="P9" s="161" t="s">
        <v>2649</v>
      </c>
      <c r="Q9" s="280">
        <v>43283</v>
      </c>
      <c r="R9" s="280">
        <v>48213</v>
      </c>
      <c r="S9" s="281" t="s">
        <v>2654</v>
      </c>
      <c r="T9" s="282"/>
      <c r="U9" s="282"/>
    </row>
    <row r="10" spans="1:21" ht="124.2">
      <c r="A10" s="161">
        <v>9</v>
      </c>
      <c r="B10" s="159" t="s">
        <v>10</v>
      </c>
      <c r="C10" s="159" t="s">
        <v>2655</v>
      </c>
      <c r="D10" s="159" t="s">
        <v>2656</v>
      </c>
      <c r="E10" s="159" t="s">
        <v>2609</v>
      </c>
      <c r="F10" s="159" t="s">
        <v>2657</v>
      </c>
      <c r="G10" s="278">
        <v>2973695376</v>
      </c>
      <c r="H10" s="159" t="s">
        <v>2611</v>
      </c>
      <c r="I10" s="159" t="s">
        <v>636</v>
      </c>
      <c r="J10" s="279" t="s">
        <v>2638</v>
      </c>
      <c r="K10" s="159" t="s">
        <v>434</v>
      </c>
      <c r="L10" s="159"/>
      <c r="M10" s="159" t="s">
        <v>650</v>
      </c>
      <c r="N10" s="159"/>
      <c r="O10" s="159" t="s">
        <v>2614</v>
      </c>
      <c r="P10" s="161" t="s">
        <v>2658</v>
      </c>
      <c r="Q10" s="280">
        <v>45201</v>
      </c>
      <c r="R10" s="280">
        <v>50221</v>
      </c>
      <c r="S10" s="281" t="s">
        <v>2659</v>
      </c>
      <c r="T10" s="282"/>
      <c r="U10" s="282"/>
    </row>
    <row r="11" spans="1:21" ht="124.2">
      <c r="A11" s="161">
        <v>10</v>
      </c>
      <c r="B11" s="159" t="s">
        <v>10</v>
      </c>
      <c r="C11" s="159" t="s">
        <v>2660</v>
      </c>
      <c r="D11" s="159" t="s">
        <v>2661</v>
      </c>
      <c r="E11" s="159" t="s">
        <v>2609</v>
      </c>
      <c r="F11" s="159" t="s">
        <v>2657</v>
      </c>
      <c r="G11" s="278">
        <v>2852448982.1499996</v>
      </c>
      <c r="H11" s="159" t="s">
        <v>2611</v>
      </c>
      <c r="I11" s="159" t="s">
        <v>636</v>
      </c>
      <c r="J11" s="279" t="s">
        <v>2612</v>
      </c>
      <c r="K11" s="159" t="s">
        <v>2613</v>
      </c>
      <c r="L11" s="159"/>
      <c r="M11" s="159" t="s">
        <v>373</v>
      </c>
      <c r="N11" s="159"/>
      <c r="O11" s="159" t="s">
        <v>2614</v>
      </c>
      <c r="P11" s="161" t="s">
        <v>2658</v>
      </c>
      <c r="Q11" s="280">
        <v>41092</v>
      </c>
      <c r="R11" s="280">
        <v>48213</v>
      </c>
      <c r="S11" s="281" t="s">
        <v>2662</v>
      </c>
      <c r="T11" s="282"/>
      <c r="U11" s="282"/>
    </row>
    <row r="12" spans="1:21" ht="151.80000000000001">
      <c r="A12" s="161">
        <v>11</v>
      </c>
      <c r="B12" s="159" t="s">
        <v>10</v>
      </c>
      <c r="C12" s="159" t="s">
        <v>2663</v>
      </c>
      <c r="D12" s="159" t="s">
        <v>2664</v>
      </c>
      <c r="E12" s="159" t="s">
        <v>2609</v>
      </c>
      <c r="F12" s="159" t="s">
        <v>2657</v>
      </c>
      <c r="G12" s="278">
        <v>2566873500</v>
      </c>
      <c r="H12" s="159" t="s">
        <v>2611</v>
      </c>
      <c r="I12" s="159" t="s">
        <v>636</v>
      </c>
      <c r="J12" s="279" t="s">
        <v>2638</v>
      </c>
      <c r="K12" s="159" t="s">
        <v>434</v>
      </c>
      <c r="L12" s="159"/>
      <c r="M12" s="159" t="s">
        <v>650</v>
      </c>
      <c r="N12" s="159"/>
      <c r="O12" s="159" t="s">
        <v>2614</v>
      </c>
      <c r="P12" s="161" t="s">
        <v>2658</v>
      </c>
      <c r="Q12" s="280">
        <v>46569</v>
      </c>
      <c r="R12" s="280">
        <v>51682</v>
      </c>
      <c r="S12" s="281" t="s">
        <v>2665</v>
      </c>
      <c r="T12" s="282"/>
      <c r="U12" s="282"/>
    </row>
    <row r="13" spans="1:21" ht="151.80000000000001">
      <c r="A13" s="161">
        <v>12</v>
      </c>
      <c r="B13" s="159" t="s">
        <v>10</v>
      </c>
      <c r="C13" s="159" t="s">
        <v>2666</v>
      </c>
      <c r="D13" s="159" t="s">
        <v>2667</v>
      </c>
      <c r="E13" s="159" t="s">
        <v>2630</v>
      </c>
      <c r="F13" s="159" t="s">
        <v>2631</v>
      </c>
      <c r="G13" s="278">
        <v>2181900000</v>
      </c>
      <c r="H13" s="159" t="s">
        <v>2632</v>
      </c>
      <c r="I13" s="159" t="s">
        <v>636</v>
      </c>
      <c r="J13" s="279" t="s">
        <v>2638</v>
      </c>
      <c r="K13" s="159" t="s">
        <v>434</v>
      </c>
      <c r="L13" s="159"/>
      <c r="M13" s="159" t="s">
        <v>650</v>
      </c>
      <c r="N13" s="159"/>
      <c r="O13" s="159" t="s">
        <v>2614</v>
      </c>
      <c r="P13" s="161" t="s">
        <v>2633</v>
      </c>
      <c r="Q13" s="280">
        <v>40360</v>
      </c>
      <c r="R13" s="280">
        <v>50586</v>
      </c>
      <c r="S13" s="281" t="s">
        <v>2668</v>
      </c>
      <c r="T13" s="282"/>
      <c r="U13" s="282"/>
    </row>
    <row r="14" spans="1:21" ht="110.4">
      <c r="A14" s="161">
        <v>13</v>
      </c>
      <c r="B14" s="159" t="s">
        <v>10</v>
      </c>
      <c r="C14" s="159" t="s">
        <v>2669</v>
      </c>
      <c r="D14" s="159" t="s">
        <v>2670</v>
      </c>
      <c r="E14" s="159" t="s">
        <v>2609</v>
      </c>
      <c r="F14" s="159" t="s">
        <v>2671</v>
      </c>
      <c r="G14" s="278">
        <v>2156585443.25</v>
      </c>
      <c r="H14" s="159" t="s">
        <v>2611</v>
      </c>
      <c r="I14" s="159" t="s">
        <v>636</v>
      </c>
      <c r="J14" s="279" t="s">
        <v>2612</v>
      </c>
      <c r="K14" s="159" t="s">
        <v>2613</v>
      </c>
      <c r="L14" s="159"/>
      <c r="M14" s="159" t="s">
        <v>373</v>
      </c>
      <c r="N14" s="159"/>
      <c r="O14" s="159" t="s">
        <v>2614</v>
      </c>
      <c r="P14" s="161" t="s">
        <v>2672</v>
      </c>
      <c r="Q14" s="280">
        <v>42552</v>
      </c>
      <c r="R14" s="280">
        <v>46568</v>
      </c>
      <c r="S14" s="281" t="s">
        <v>2673</v>
      </c>
      <c r="T14" s="282"/>
      <c r="U14" s="282"/>
    </row>
    <row r="15" spans="1:21" ht="138">
      <c r="A15" s="161">
        <v>14</v>
      </c>
      <c r="B15" s="159" t="s">
        <v>10</v>
      </c>
      <c r="C15" s="159" t="s">
        <v>2674</v>
      </c>
      <c r="D15" s="159" t="s">
        <v>2675</v>
      </c>
      <c r="E15" s="159" t="s">
        <v>2624</v>
      </c>
      <c r="F15" s="159" t="s">
        <v>2610</v>
      </c>
      <c r="G15" s="278">
        <v>1917119841.1500001</v>
      </c>
      <c r="H15" s="159" t="s">
        <v>2611</v>
      </c>
      <c r="I15" s="159" t="s">
        <v>636</v>
      </c>
      <c r="J15" s="279" t="s">
        <v>2612</v>
      </c>
      <c r="K15" s="159" t="s">
        <v>2613</v>
      </c>
      <c r="L15" s="159"/>
      <c r="M15" s="159" t="s">
        <v>373</v>
      </c>
      <c r="N15" s="159"/>
      <c r="O15" s="159" t="s">
        <v>2614</v>
      </c>
      <c r="P15" s="161" t="s">
        <v>2676</v>
      </c>
      <c r="Q15" s="280">
        <v>42919</v>
      </c>
      <c r="R15" s="280">
        <v>46325</v>
      </c>
      <c r="S15" s="281" t="s">
        <v>2677</v>
      </c>
      <c r="T15" s="282"/>
      <c r="U15" s="282"/>
    </row>
    <row r="16" spans="1:21" ht="409.6">
      <c r="A16" s="161">
        <v>15</v>
      </c>
      <c r="B16" s="159" t="s">
        <v>10</v>
      </c>
      <c r="C16" s="159" t="s">
        <v>2678</v>
      </c>
      <c r="D16" s="159" t="s">
        <v>2679</v>
      </c>
      <c r="E16" s="159" t="s">
        <v>2630</v>
      </c>
      <c r="F16" s="159" t="s">
        <v>2680</v>
      </c>
      <c r="G16" s="278">
        <v>1890000000</v>
      </c>
      <c r="H16" s="159" t="s">
        <v>2632</v>
      </c>
      <c r="I16" s="159" t="s">
        <v>636</v>
      </c>
      <c r="J16" s="279" t="s">
        <v>2638</v>
      </c>
      <c r="K16" s="159" t="s">
        <v>434</v>
      </c>
      <c r="L16" s="159"/>
      <c r="M16" s="159" t="s">
        <v>650</v>
      </c>
      <c r="N16" s="159"/>
      <c r="O16" s="159" t="s">
        <v>2614</v>
      </c>
      <c r="P16" s="161" t="s">
        <v>2633</v>
      </c>
      <c r="Q16" s="280">
        <v>47300</v>
      </c>
      <c r="R16" s="280">
        <v>51501</v>
      </c>
      <c r="S16" s="281" t="s">
        <v>2681</v>
      </c>
      <c r="T16" s="282"/>
      <c r="U16" s="282"/>
    </row>
    <row r="17" spans="1:21" ht="409.6">
      <c r="A17" s="161">
        <v>16</v>
      </c>
      <c r="B17" s="159" t="s">
        <v>10</v>
      </c>
      <c r="C17" s="159" t="s">
        <v>2682</v>
      </c>
      <c r="D17" s="159" t="s">
        <v>2683</v>
      </c>
      <c r="E17" s="159" t="s">
        <v>2630</v>
      </c>
      <c r="F17" s="159" t="s">
        <v>2631</v>
      </c>
      <c r="G17" s="278">
        <v>1839000000</v>
      </c>
      <c r="H17" s="159" t="s">
        <v>2632</v>
      </c>
      <c r="I17" s="159" t="s">
        <v>636</v>
      </c>
      <c r="J17" s="279" t="s">
        <v>2638</v>
      </c>
      <c r="K17" s="159" t="s">
        <v>434</v>
      </c>
      <c r="L17" s="159"/>
      <c r="M17" s="159" t="s">
        <v>496</v>
      </c>
      <c r="N17" s="159"/>
      <c r="O17" s="159" t="s">
        <v>2614</v>
      </c>
      <c r="P17" s="161" t="s">
        <v>2633</v>
      </c>
      <c r="Q17" s="280">
        <v>40360</v>
      </c>
      <c r="R17" s="280">
        <v>49490</v>
      </c>
      <c r="S17" s="281" t="s">
        <v>2684</v>
      </c>
      <c r="T17" s="282"/>
      <c r="U17" s="282"/>
    </row>
    <row r="18" spans="1:21" ht="138">
      <c r="A18" s="161">
        <v>17</v>
      </c>
      <c r="B18" s="159" t="s">
        <v>10</v>
      </c>
      <c r="C18" s="159" t="s">
        <v>2685</v>
      </c>
      <c r="D18" s="159" t="s">
        <v>2686</v>
      </c>
      <c r="E18" s="159" t="s">
        <v>2609</v>
      </c>
      <c r="F18" s="159" t="s">
        <v>2671</v>
      </c>
      <c r="G18" s="278">
        <v>1825661109.6000001</v>
      </c>
      <c r="H18" s="159" t="s">
        <v>2611</v>
      </c>
      <c r="I18" s="159" t="s">
        <v>636</v>
      </c>
      <c r="J18" s="279" t="s">
        <v>2638</v>
      </c>
      <c r="K18" s="159" t="s">
        <v>434</v>
      </c>
      <c r="L18" s="159"/>
      <c r="M18" s="159" t="s">
        <v>496</v>
      </c>
      <c r="N18" s="159"/>
      <c r="O18" s="159" t="s">
        <v>2614</v>
      </c>
      <c r="P18" s="161" t="s">
        <v>2687</v>
      </c>
      <c r="Q18" s="280">
        <v>46204</v>
      </c>
      <c r="R18" s="280">
        <v>49153</v>
      </c>
      <c r="S18" s="281" t="s">
        <v>2688</v>
      </c>
      <c r="T18" s="282"/>
      <c r="U18" s="282"/>
    </row>
    <row r="19" spans="1:21" ht="110.4">
      <c r="A19" s="161">
        <v>18</v>
      </c>
      <c r="B19" s="159" t="s">
        <v>10</v>
      </c>
      <c r="C19" s="159" t="s">
        <v>2689</v>
      </c>
      <c r="D19" s="159" t="s">
        <v>2690</v>
      </c>
      <c r="E19" s="159" t="s">
        <v>2609</v>
      </c>
      <c r="F19" s="159" t="s">
        <v>2637</v>
      </c>
      <c r="G19" s="278">
        <v>1325390488</v>
      </c>
      <c r="H19" s="159" t="s">
        <v>2611</v>
      </c>
      <c r="I19" s="159" t="s">
        <v>636</v>
      </c>
      <c r="J19" s="279" t="s">
        <v>2691</v>
      </c>
      <c r="K19" s="159" t="s">
        <v>434</v>
      </c>
      <c r="L19" s="159"/>
      <c r="M19" s="159" t="s">
        <v>373</v>
      </c>
      <c r="N19" s="159"/>
      <c r="O19" s="159" t="s">
        <v>2614</v>
      </c>
      <c r="P19" s="161" t="s">
        <v>2692</v>
      </c>
      <c r="Q19" s="280">
        <v>41724</v>
      </c>
      <c r="R19" s="280">
        <v>45473</v>
      </c>
      <c r="S19" s="281" t="s">
        <v>2693</v>
      </c>
      <c r="T19" s="282"/>
      <c r="U19" s="282"/>
    </row>
    <row r="20" spans="1:21" ht="110.4">
      <c r="A20" s="161">
        <v>19</v>
      </c>
      <c r="B20" s="159" t="s">
        <v>10</v>
      </c>
      <c r="C20" s="159" t="s">
        <v>2694</v>
      </c>
      <c r="D20" s="159" t="s">
        <v>2695</v>
      </c>
      <c r="E20" s="159" t="s">
        <v>2609</v>
      </c>
      <c r="F20" s="159" t="s">
        <v>2696</v>
      </c>
      <c r="G20" s="278">
        <v>1163915264.0999999</v>
      </c>
      <c r="H20" s="159" t="s">
        <v>2632</v>
      </c>
      <c r="I20" s="159" t="s">
        <v>636</v>
      </c>
      <c r="J20" s="279" t="s">
        <v>2638</v>
      </c>
      <c r="K20" s="159" t="s">
        <v>434</v>
      </c>
      <c r="L20" s="159"/>
      <c r="M20" s="159" t="s">
        <v>650</v>
      </c>
      <c r="N20" s="159"/>
      <c r="O20" s="159" t="s">
        <v>2614</v>
      </c>
      <c r="P20" s="161" t="s">
        <v>2697</v>
      </c>
      <c r="Q20" s="280">
        <v>45474</v>
      </c>
      <c r="R20" s="280">
        <v>49856</v>
      </c>
      <c r="S20" s="281" t="s">
        <v>2698</v>
      </c>
      <c r="T20" s="282"/>
      <c r="U20" s="282"/>
    </row>
    <row r="21" spans="1:21" ht="234.6">
      <c r="A21" s="161">
        <v>20</v>
      </c>
      <c r="B21" s="159" t="s">
        <v>10</v>
      </c>
      <c r="C21" s="159" t="s">
        <v>2699</v>
      </c>
      <c r="D21" s="159" t="s">
        <v>2700</v>
      </c>
      <c r="E21" s="159" t="s">
        <v>2609</v>
      </c>
      <c r="F21" s="159" t="s">
        <v>2631</v>
      </c>
      <c r="G21" s="278">
        <v>1053347311.5</v>
      </c>
      <c r="H21" s="159" t="s">
        <v>2611</v>
      </c>
      <c r="I21" s="159" t="s">
        <v>636</v>
      </c>
      <c r="J21" s="279" t="s">
        <v>2638</v>
      </c>
      <c r="K21" s="159" t="s">
        <v>434</v>
      </c>
      <c r="L21" s="159"/>
      <c r="M21" s="159" t="s">
        <v>496</v>
      </c>
      <c r="N21" s="159"/>
      <c r="O21" s="159" t="s">
        <v>2614</v>
      </c>
      <c r="P21" s="161" t="s">
        <v>2701</v>
      </c>
      <c r="Q21" s="280">
        <v>40725</v>
      </c>
      <c r="R21" s="280">
        <v>49125</v>
      </c>
      <c r="S21" s="281" t="s">
        <v>2702</v>
      </c>
      <c r="T21" s="282"/>
      <c r="U21" s="282"/>
    </row>
    <row r="22" spans="1:21" ht="409.6">
      <c r="A22" s="161">
        <v>21</v>
      </c>
      <c r="B22" s="159" t="s">
        <v>10</v>
      </c>
      <c r="C22" s="159" t="s">
        <v>2703</v>
      </c>
      <c r="D22" s="159" t="s">
        <v>2704</v>
      </c>
      <c r="E22" s="159" t="s">
        <v>2630</v>
      </c>
      <c r="F22" s="159" t="s">
        <v>2631</v>
      </c>
      <c r="G22" s="278">
        <v>976500000</v>
      </c>
      <c r="H22" s="159" t="s">
        <v>2632</v>
      </c>
      <c r="I22" s="159" t="s">
        <v>636</v>
      </c>
      <c r="J22" s="279" t="s">
        <v>2638</v>
      </c>
      <c r="K22" s="159" t="s">
        <v>434</v>
      </c>
      <c r="L22" s="159"/>
      <c r="M22" s="159" t="s">
        <v>650</v>
      </c>
      <c r="N22" s="159"/>
      <c r="O22" s="159" t="s">
        <v>2614</v>
      </c>
      <c r="P22" s="161" t="s">
        <v>2633</v>
      </c>
      <c r="Q22" s="280">
        <v>47665</v>
      </c>
      <c r="R22" s="280">
        <v>51316</v>
      </c>
      <c r="S22" s="281" t="s">
        <v>2684</v>
      </c>
      <c r="T22" s="282"/>
      <c r="U22" s="282"/>
    </row>
    <row r="23" spans="1:21" ht="409.6">
      <c r="A23" s="161">
        <v>22</v>
      </c>
      <c r="B23" s="159" t="s">
        <v>10</v>
      </c>
      <c r="C23" s="159" t="s">
        <v>2705</v>
      </c>
      <c r="D23" s="159" t="s">
        <v>2706</v>
      </c>
      <c r="E23" s="159" t="s">
        <v>2630</v>
      </c>
      <c r="F23" s="159" t="s">
        <v>2631</v>
      </c>
      <c r="G23" s="278">
        <v>954000000</v>
      </c>
      <c r="H23" s="159" t="s">
        <v>2632</v>
      </c>
      <c r="I23" s="159" t="s">
        <v>636</v>
      </c>
      <c r="J23" s="279" t="s">
        <v>2638</v>
      </c>
      <c r="K23" s="159" t="s">
        <v>434</v>
      </c>
      <c r="L23" s="159"/>
      <c r="M23" s="159" t="s">
        <v>650</v>
      </c>
      <c r="N23" s="159"/>
      <c r="O23" s="159" t="s">
        <v>2614</v>
      </c>
      <c r="P23" s="161" t="s">
        <v>2633</v>
      </c>
      <c r="Q23" s="280">
        <v>40360</v>
      </c>
      <c r="R23" s="280">
        <v>50221</v>
      </c>
      <c r="S23" s="281" t="s">
        <v>2634</v>
      </c>
      <c r="T23" s="282"/>
      <c r="U23" s="282"/>
    </row>
    <row r="24" spans="1:21" ht="138">
      <c r="A24" s="161">
        <v>23</v>
      </c>
      <c r="B24" s="159" t="s">
        <v>10</v>
      </c>
      <c r="C24" s="159" t="s">
        <v>2707</v>
      </c>
      <c r="D24" s="159" t="s">
        <v>2708</v>
      </c>
      <c r="E24" s="159" t="s">
        <v>2609</v>
      </c>
      <c r="F24" s="159" t="s">
        <v>2637</v>
      </c>
      <c r="G24" s="278">
        <v>894247622</v>
      </c>
      <c r="H24" s="159" t="s">
        <v>2632</v>
      </c>
      <c r="I24" s="159" t="s">
        <v>636</v>
      </c>
      <c r="J24" s="279" t="s">
        <v>2638</v>
      </c>
      <c r="K24" s="159" t="s">
        <v>434</v>
      </c>
      <c r="L24" s="159"/>
      <c r="M24" s="159" t="s">
        <v>373</v>
      </c>
      <c r="N24" s="159"/>
      <c r="O24" s="159" t="s">
        <v>2614</v>
      </c>
      <c r="P24" s="161" t="s">
        <v>2692</v>
      </c>
      <c r="Q24" s="280">
        <v>41724</v>
      </c>
      <c r="R24" s="280">
        <v>44742</v>
      </c>
      <c r="S24" s="281" t="s">
        <v>2709</v>
      </c>
      <c r="T24" s="282"/>
      <c r="U24" s="282"/>
    </row>
    <row r="25" spans="1:21" ht="179.4">
      <c r="A25" s="161">
        <v>24</v>
      </c>
      <c r="B25" s="159" t="s">
        <v>10</v>
      </c>
      <c r="C25" s="159" t="s">
        <v>2710</v>
      </c>
      <c r="D25" s="159" t="s">
        <v>2711</v>
      </c>
      <c r="E25" s="159" t="s">
        <v>2712</v>
      </c>
      <c r="F25" s="159" t="s">
        <v>2671</v>
      </c>
      <c r="G25" s="278">
        <v>590062784</v>
      </c>
      <c r="H25" s="159" t="s">
        <v>2611</v>
      </c>
      <c r="I25" s="159" t="s">
        <v>636</v>
      </c>
      <c r="J25" s="279" t="s">
        <v>2612</v>
      </c>
      <c r="K25" s="159" t="s">
        <v>2613</v>
      </c>
      <c r="L25" s="159"/>
      <c r="M25" s="159" t="s">
        <v>373</v>
      </c>
      <c r="N25" s="159"/>
      <c r="O25" s="159" t="s">
        <v>2614</v>
      </c>
      <c r="P25" s="161" t="s">
        <v>2713</v>
      </c>
      <c r="Q25" s="280">
        <v>43115</v>
      </c>
      <c r="R25" s="280">
        <v>44012</v>
      </c>
      <c r="S25" s="281" t="s">
        <v>2714</v>
      </c>
      <c r="T25" s="282"/>
      <c r="U25" s="282"/>
    </row>
    <row r="26" spans="1:21" ht="110.4">
      <c r="A26" s="161">
        <v>25</v>
      </c>
      <c r="B26" s="159" t="s">
        <v>10</v>
      </c>
      <c r="C26" s="159" t="s">
        <v>2715</v>
      </c>
      <c r="D26" s="159" t="s">
        <v>2716</v>
      </c>
      <c r="E26" s="159" t="s">
        <v>2609</v>
      </c>
      <c r="F26" s="159" t="s">
        <v>2671</v>
      </c>
      <c r="G26" s="278">
        <v>380000000</v>
      </c>
      <c r="H26" s="159" t="s">
        <v>2611</v>
      </c>
      <c r="I26" s="159" t="s">
        <v>636</v>
      </c>
      <c r="J26" s="279" t="s">
        <v>2691</v>
      </c>
      <c r="K26" s="159" t="s">
        <v>434</v>
      </c>
      <c r="L26" s="159"/>
      <c r="M26" s="159" t="s">
        <v>496</v>
      </c>
      <c r="N26" s="159"/>
      <c r="O26" s="159" t="s">
        <v>2614</v>
      </c>
      <c r="P26" s="161" t="s">
        <v>2687</v>
      </c>
      <c r="Q26" s="280">
        <v>45931</v>
      </c>
      <c r="R26" s="280">
        <v>48395</v>
      </c>
      <c r="S26" s="281" t="s">
        <v>2717</v>
      </c>
      <c r="T26" s="282"/>
      <c r="U26" s="282"/>
    </row>
    <row r="27" spans="1:21" ht="138">
      <c r="A27" s="161">
        <v>26</v>
      </c>
      <c r="B27" s="159" t="s">
        <v>10</v>
      </c>
      <c r="C27" s="159" t="s">
        <v>2718</v>
      </c>
      <c r="D27" s="159" t="s">
        <v>2719</v>
      </c>
      <c r="E27" s="159" t="s">
        <v>2624</v>
      </c>
      <c r="F27" s="159" t="s">
        <v>2610</v>
      </c>
      <c r="G27" s="278">
        <v>372709142</v>
      </c>
      <c r="H27" s="159" t="s">
        <v>2611</v>
      </c>
      <c r="I27" s="159" t="s">
        <v>636</v>
      </c>
      <c r="J27" s="279" t="s">
        <v>2612</v>
      </c>
      <c r="K27" s="159" t="s">
        <v>2613</v>
      </c>
      <c r="L27" s="159"/>
      <c r="M27" s="159" t="s">
        <v>373</v>
      </c>
      <c r="N27" s="159"/>
      <c r="O27" s="159" t="s">
        <v>2614</v>
      </c>
      <c r="P27" s="161" t="s">
        <v>2676</v>
      </c>
      <c r="Q27" s="280">
        <v>44015</v>
      </c>
      <c r="R27" s="280">
        <v>46996</v>
      </c>
      <c r="S27" s="281" t="s">
        <v>2677</v>
      </c>
      <c r="T27" s="282"/>
      <c r="U27" s="282"/>
    </row>
    <row r="28" spans="1:21" ht="151.80000000000001">
      <c r="A28" s="161">
        <v>27</v>
      </c>
      <c r="B28" s="159" t="s">
        <v>10</v>
      </c>
      <c r="C28" s="159" t="s">
        <v>2720</v>
      </c>
      <c r="D28" s="159" t="s">
        <v>2721</v>
      </c>
      <c r="E28" s="159" t="s">
        <v>2609</v>
      </c>
      <c r="F28" s="159" t="s">
        <v>2625</v>
      </c>
      <c r="G28" s="278">
        <v>357000000</v>
      </c>
      <c r="H28" s="159" t="s">
        <v>2722</v>
      </c>
      <c r="I28" s="159" t="s">
        <v>636</v>
      </c>
      <c r="J28" s="279" t="s">
        <v>2638</v>
      </c>
      <c r="K28" s="159" t="s">
        <v>434</v>
      </c>
      <c r="L28" s="159"/>
      <c r="M28" s="159" t="s">
        <v>496</v>
      </c>
      <c r="N28" s="159"/>
      <c r="O28" s="159" t="s">
        <v>2614</v>
      </c>
      <c r="P28" s="161" t="s">
        <v>2701</v>
      </c>
      <c r="Q28" s="280">
        <v>46113</v>
      </c>
      <c r="R28" s="280">
        <v>48853</v>
      </c>
      <c r="S28" s="281" t="s">
        <v>2723</v>
      </c>
      <c r="T28" s="282"/>
      <c r="U28" s="282"/>
    </row>
    <row r="29" spans="1:21" ht="220.8">
      <c r="A29" s="161">
        <v>28</v>
      </c>
      <c r="B29" s="159" t="s">
        <v>10</v>
      </c>
      <c r="C29" s="159" t="s">
        <v>2724</v>
      </c>
      <c r="D29" s="159" t="s">
        <v>2725</v>
      </c>
      <c r="E29" s="159" t="s">
        <v>2630</v>
      </c>
      <c r="F29" s="159"/>
      <c r="G29" s="278">
        <v>226868789.04000002</v>
      </c>
      <c r="H29" s="159" t="s">
        <v>2611</v>
      </c>
      <c r="I29" s="159" t="s">
        <v>636</v>
      </c>
      <c r="J29" s="279" t="s">
        <v>2726</v>
      </c>
      <c r="K29" s="159" t="s">
        <v>434</v>
      </c>
      <c r="L29" s="159"/>
      <c r="M29" s="159" t="s">
        <v>373</v>
      </c>
      <c r="N29" s="159"/>
      <c r="O29" s="159" t="s">
        <v>2614</v>
      </c>
      <c r="P29" s="161" t="s">
        <v>2633</v>
      </c>
      <c r="Q29" s="280">
        <v>41673</v>
      </c>
      <c r="R29" s="280">
        <v>47299</v>
      </c>
      <c r="S29" s="281" t="s">
        <v>2727</v>
      </c>
      <c r="T29" s="282"/>
      <c r="U29" s="282"/>
    </row>
    <row r="30" spans="1:21" ht="409.6">
      <c r="A30" s="161">
        <v>29</v>
      </c>
      <c r="B30" s="159" t="s">
        <v>10</v>
      </c>
      <c r="C30" s="159" t="s">
        <v>2728</v>
      </c>
      <c r="D30" s="159" t="s">
        <v>2729</v>
      </c>
      <c r="E30" s="159" t="s">
        <v>2630</v>
      </c>
      <c r="F30" s="159" t="s">
        <v>2730</v>
      </c>
      <c r="G30" s="278">
        <v>187150000</v>
      </c>
      <c r="H30" s="159" t="s">
        <v>2611</v>
      </c>
      <c r="I30" s="159" t="s">
        <v>636</v>
      </c>
      <c r="J30" s="279" t="s">
        <v>2638</v>
      </c>
      <c r="K30" s="159" t="s">
        <v>434</v>
      </c>
      <c r="L30" s="159"/>
      <c r="M30" s="159" t="s">
        <v>650</v>
      </c>
      <c r="N30" s="159"/>
      <c r="O30" s="159" t="s">
        <v>2614</v>
      </c>
      <c r="P30" s="161" t="s">
        <v>2731</v>
      </c>
      <c r="Q30" s="280">
        <v>48030</v>
      </c>
      <c r="R30" s="280">
        <v>49856</v>
      </c>
      <c r="S30" s="281" t="s">
        <v>2634</v>
      </c>
      <c r="T30" s="282"/>
      <c r="U30" s="282"/>
    </row>
    <row r="31" spans="1:21" ht="138">
      <c r="A31" s="161">
        <v>30</v>
      </c>
      <c r="B31" s="159" t="s">
        <v>10</v>
      </c>
      <c r="C31" s="159" t="s">
        <v>2732</v>
      </c>
      <c r="D31" s="159" t="s">
        <v>2733</v>
      </c>
      <c r="E31" s="159" t="s">
        <v>2630</v>
      </c>
      <c r="F31" s="159" t="s">
        <v>2734</v>
      </c>
      <c r="G31" s="278">
        <v>167000000</v>
      </c>
      <c r="H31" s="159" t="s">
        <v>2611</v>
      </c>
      <c r="I31" s="159" t="s">
        <v>636</v>
      </c>
      <c r="J31" s="279" t="s">
        <v>2638</v>
      </c>
      <c r="K31" s="159" t="s">
        <v>434</v>
      </c>
      <c r="L31" s="159"/>
      <c r="M31" s="159" t="s">
        <v>650</v>
      </c>
      <c r="N31" s="159"/>
      <c r="O31" s="159" t="s">
        <v>2614</v>
      </c>
      <c r="P31" s="161" t="s">
        <v>2735</v>
      </c>
      <c r="Q31" s="280">
        <v>45108</v>
      </c>
      <c r="R31" s="280">
        <v>54969</v>
      </c>
      <c r="S31" s="281" t="s">
        <v>2736</v>
      </c>
      <c r="T31" s="282"/>
      <c r="U31" s="282"/>
    </row>
    <row r="32" spans="1:21" ht="317.39999999999998">
      <c r="A32" s="161">
        <v>31</v>
      </c>
      <c r="B32" s="159" t="s">
        <v>10</v>
      </c>
      <c r="C32" s="159" t="s">
        <v>2737</v>
      </c>
      <c r="D32" s="159" t="s">
        <v>2738</v>
      </c>
      <c r="E32" s="159" t="s">
        <v>2609</v>
      </c>
      <c r="F32" s="159" t="s">
        <v>2625</v>
      </c>
      <c r="G32" s="278">
        <v>147996596.88</v>
      </c>
      <c r="H32" s="159" t="s">
        <v>2722</v>
      </c>
      <c r="I32" s="159" t="s">
        <v>636</v>
      </c>
      <c r="J32" s="279" t="s">
        <v>2726</v>
      </c>
      <c r="K32" s="159" t="s">
        <v>434</v>
      </c>
      <c r="L32" s="159"/>
      <c r="M32" s="159" t="s">
        <v>373</v>
      </c>
      <c r="N32" s="159"/>
      <c r="O32" s="159" t="s">
        <v>2614</v>
      </c>
      <c r="P32" s="161" t="s">
        <v>2701</v>
      </c>
      <c r="Q32" s="280">
        <v>43617</v>
      </c>
      <c r="R32" s="280">
        <v>47026</v>
      </c>
      <c r="S32" s="281" t="s">
        <v>2739</v>
      </c>
      <c r="T32" s="282"/>
      <c r="U32" s="282"/>
    </row>
    <row r="33" spans="1:21" ht="409.6">
      <c r="A33" s="161">
        <v>32</v>
      </c>
      <c r="B33" s="159" t="s">
        <v>10</v>
      </c>
      <c r="C33" s="159" t="s">
        <v>2740</v>
      </c>
      <c r="D33" s="159" t="s">
        <v>2741</v>
      </c>
      <c r="E33" s="159" t="s">
        <v>2630</v>
      </c>
      <c r="F33" s="159"/>
      <c r="G33" s="278">
        <v>124800000</v>
      </c>
      <c r="H33" s="159" t="s">
        <v>2632</v>
      </c>
      <c r="I33" s="159" t="s">
        <v>636</v>
      </c>
      <c r="J33" s="279" t="s">
        <v>2638</v>
      </c>
      <c r="K33" s="159" t="s">
        <v>434</v>
      </c>
      <c r="L33" s="159"/>
      <c r="M33" s="159" t="s">
        <v>650</v>
      </c>
      <c r="N33" s="159"/>
      <c r="O33" s="159" t="s">
        <v>2614</v>
      </c>
      <c r="P33" s="161" t="s">
        <v>2633</v>
      </c>
      <c r="Q33" s="280">
        <v>48761</v>
      </c>
      <c r="R33" s="280">
        <v>50586</v>
      </c>
      <c r="S33" s="281" t="s">
        <v>2634</v>
      </c>
      <c r="T33" s="282"/>
      <c r="U33" s="282"/>
    </row>
    <row r="34" spans="1:21" ht="41.4">
      <c r="A34" s="161">
        <v>33</v>
      </c>
      <c r="B34" s="159" t="s">
        <v>10</v>
      </c>
      <c r="C34" s="159" t="s">
        <v>2742</v>
      </c>
      <c r="D34" s="159" t="s">
        <v>2743</v>
      </c>
      <c r="E34" s="159" t="s">
        <v>2624</v>
      </c>
      <c r="F34" s="159" t="s">
        <v>2625</v>
      </c>
      <c r="G34" s="278">
        <v>75000000</v>
      </c>
      <c r="H34" s="159" t="s">
        <v>2611</v>
      </c>
      <c r="I34" s="159" t="s">
        <v>636</v>
      </c>
      <c r="J34" s="279" t="s">
        <v>2638</v>
      </c>
      <c r="K34" s="159" t="s">
        <v>434</v>
      </c>
      <c r="L34" s="159"/>
      <c r="M34" s="159" t="s">
        <v>373</v>
      </c>
      <c r="N34" s="159"/>
      <c r="O34" s="159" t="s">
        <v>2614</v>
      </c>
      <c r="P34" s="161" t="s">
        <v>2744</v>
      </c>
      <c r="Q34" s="280">
        <v>39995</v>
      </c>
      <c r="R34" s="280">
        <v>43644</v>
      </c>
      <c r="S34" s="284"/>
      <c r="T34" s="282"/>
      <c r="U34" s="282"/>
    </row>
    <row r="35" spans="1:21" ht="165.6">
      <c r="A35" s="161">
        <v>34</v>
      </c>
      <c r="B35" s="159" t="s">
        <v>10</v>
      </c>
      <c r="C35" s="159" t="s">
        <v>2745</v>
      </c>
      <c r="D35" s="159" t="s">
        <v>2746</v>
      </c>
      <c r="E35" s="159" t="s">
        <v>2609</v>
      </c>
      <c r="F35" s="159" t="s">
        <v>2625</v>
      </c>
      <c r="G35" s="278">
        <v>72000000</v>
      </c>
      <c r="H35" s="159" t="s">
        <v>2611</v>
      </c>
      <c r="I35" s="159" t="s">
        <v>636</v>
      </c>
      <c r="J35" s="279" t="s">
        <v>2726</v>
      </c>
      <c r="K35" s="159" t="s">
        <v>434</v>
      </c>
      <c r="L35" s="159"/>
      <c r="M35" s="159" t="s">
        <v>496</v>
      </c>
      <c r="N35" s="159"/>
      <c r="O35" s="159" t="s">
        <v>2614</v>
      </c>
      <c r="P35" s="161" t="s">
        <v>2701</v>
      </c>
      <c r="Q35" s="280">
        <v>44483</v>
      </c>
      <c r="R35" s="280">
        <v>47787</v>
      </c>
      <c r="S35" s="281" t="s">
        <v>2747</v>
      </c>
      <c r="T35" s="282"/>
      <c r="U35" s="282"/>
    </row>
    <row r="36" spans="1:21" ht="409.6">
      <c r="A36" s="161">
        <v>35</v>
      </c>
      <c r="B36" s="159" t="s">
        <v>10</v>
      </c>
      <c r="C36" s="159" t="s">
        <v>2748</v>
      </c>
      <c r="D36" s="159" t="s">
        <v>2749</v>
      </c>
      <c r="E36" s="159" t="s">
        <v>2609</v>
      </c>
      <c r="F36" s="159" t="s">
        <v>2643</v>
      </c>
      <c r="G36" s="278">
        <v>40000000</v>
      </c>
      <c r="H36" s="159" t="s">
        <v>2611</v>
      </c>
      <c r="I36" s="159" t="s">
        <v>636</v>
      </c>
      <c r="J36" s="279" t="s">
        <v>2638</v>
      </c>
      <c r="K36" s="159" t="s">
        <v>434</v>
      </c>
      <c r="L36" s="159"/>
      <c r="M36" s="159" t="s">
        <v>373</v>
      </c>
      <c r="N36" s="159"/>
      <c r="O36" s="159" t="s">
        <v>2614</v>
      </c>
      <c r="P36" s="161" t="s">
        <v>2750</v>
      </c>
      <c r="Q36" s="280">
        <v>44105</v>
      </c>
      <c r="R36" s="280">
        <v>46568</v>
      </c>
      <c r="S36" s="281" t="s">
        <v>2751</v>
      </c>
      <c r="T36" s="282"/>
      <c r="U36" s="282"/>
    </row>
    <row r="37" spans="1:21" ht="409.6">
      <c r="A37" s="161">
        <v>36</v>
      </c>
      <c r="B37" s="159" t="s">
        <v>10</v>
      </c>
      <c r="C37" s="159" t="s">
        <v>2752</v>
      </c>
      <c r="D37" s="159" t="s">
        <v>2753</v>
      </c>
      <c r="E37" s="159" t="s">
        <v>2630</v>
      </c>
      <c r="F37" s="159" t="s">
        <v>2631</v>
      </c>
      <c r="G37" s="278">
        <v>39600000</v>
      </c>
      <c r="H37" s="159" t="s">
        <v>2632</v>
      </c>
      <c r="I37" s="159" t="s">
        <v>636</v>
      </c>
      <c r="J37" s="279" t="s">
        <v>2726</v>
      </c>
      <c r="K37" s="159" t="s">
        <v>434</v>
      </c>
      <c r="L37" s="159"/>
      <c r="M37" s="159" t="s">
        <v>373</v>
      </c>
      <c r="N37" s="159"/>
      <c r="O37" s="159" t="s">
        <v>2614</v>
      </c>
      <c r="P37" s="161" t="s">
        <v>2633</v>
      </c>
      <c r="Q37" s="280">
        <v>43678</v>
      </c>
      <c r="R37" s="280">
        <v>45107</v>
      </c>
      <c r="S37" s="281" t="s">
        <v>2754</v>
      </c>
      <c r="T37" s="282"/>
      <c r="U37" s="282"/>
    </row>
    <row r="38" spans="1:21" ht="409.6">
      <c r="A38" s="161">
        <v>37</v>
      </c>
      <c r="B38" s="159" t="s">
        <v>10</v>
      </c>
      <c r="C38" s="159" t="s">
        <v>2755</v>
      </c>
      <c r="D38" s="159" t="s">
        <v>2756</v>
      </c>
      <c r="E38" s="159" t="s">
        <v>2630</v>
      </c>
      <c r="F38" s="159" t="s">
        <v>2631</v>
      </c>
      <c r="G38" s="278">
        <v>38400000</v>
      </c>
      <c r="H38" s="159" t="s">
        <v>2632</v>
      </c>
      <c r="I38" s="159" t="s">
        <v>636</v>
      </c>
      <c r="J38" s="279" t="s">
        <v>2726</v>
      </c>
      <c r="K38" s="159" t="s">
        <v>434</v>
      </c>
      <c r="L38" s="159"/>
      <c r="M38" s="159" t="s">
        <v>496</v>
      </c>
      <c r="N38" s="159"/>
      <c r="O38" s="159" t="s">
        <v>2614</v>
      </c>
      <c r="P38" s="161" t="s">
        <v>2633</v>
      </c>
      <c r="Q38" s="280">
        <v>43647</v>
      </c>
      <c r="R38" s="280">
        <v>49308</v>
      </c>
      <c r="S38" s="281" t="s">
        <v>2684</v>
      </c>
      <c r="T38" s="282"/>
      <c r="U38" s="282"/>
    </row>
    <row r="39" spans="1:21" ht="372.6">
      <c r="A39" s="161">
        <v>38</v>
      </c>
      <c r="B39" s="159" t="s">
        <v>10</v>
      </c>
      <c r="C39" s="159" t="s">
        <v>2757</v>
      </c>
      <c r="D39" s="159" t="s">
        <v>2758</v>
      </c>
      <c r="E39" s="159" t="s">
        <v>2630</v>
      </c>
      <c r="F39" s="159" t="s">
        <v>2631</v>
      </c>
      <c r="G39" s="278">
        <v>32400000</v>
      </c>
      <c r="H39" s="159" t="s">
        <v>2632</v>
      </c>
      <c r="I39" s="159" t="s">
        <v>636</v>
      </c>
      <c r="J39" s="279" t="s">
        <v>2726</v>
      </c>
      <c r="K39" s="159" t="s">
        <v>434</v>
      </c>
      <c r="L39" s="159"/>
      <c r="M39" s="159" t="s">
        <v>373</v>
      </c>
      <c r="N39" s="159"/>
      <c r="O39" s="159" t="s">
        <v>2614</v>
      </c>
      <c r="P39" s="161" t="s">
        <v>2633</v>
      </c>
      <c r="Q39" s="280">
        <v>40360</v>
      </c>
      <c r="R39" s="280">
        <v>47297</v>
      </c>
      <c r="S39" s="281" t="s">
        <v>2759</v>
      </c>
      <c r="T39" s="282"/>
      <c r="U39" s="282"/>
    </row>
    <row r="40" spans="1:21" ht="331.2">
      <c r="A40" s="161">
        <v>39</v>
      </c>
      <c r="B40" s="159" t="s">
        <v>10</v>
      </c>
      <c r="C40" s="159" t="s">
        <v>2760</v>
      </c>
      <c r="D40" s="159" t="s">
        <v>2761</v>
      </c>
      <c r="E40" s="159" t="s">
        <v>2630</v>
      </c>
      <c r="F40" s="159" t="s">
        <v>2680</v>
      </c>
      <c r="G40" s="278">
        <v>28053816</v>
      </c>
      <c r="H40" s="159" t="s">
        <v>2632</v>
      </c>
      <c r="I40" s="159" t="s">
        <v>636</v>
      </c>
      <c r="J40" s="279" t="s">
        <v>2726</v>
      </c>
      <c r="K40" s="159" t="s">
        <v>434</v>
      </c>
      <c r="L40" s="159"/>
      <c r="M40" s="159" t="s">
        <v>373</v>
      </c>
      <c r="N40" s="159"/>
      <c r="O40" s="159" t="s">
        <v>2614</v>
      </c>
      <c r="P40" s="161" t="s">
        <v>2633</v>
      </c>
      <c r="Q40" s="280">
        <v>40360</v>
      </c>
      <c r="R40" s="280">
        <v>47299</v>
      </c>
      <c r="S40" s="281" t="s">
        <v>2762</v>
      </c>
      <c r="T40" s="282"/>
      <c r="U40" s="282"/>
    </row>
    <row r="41" spans="1:21" ht="41.4">
      <c r="A41" s="161">
        <v>40</v>
      </c>
      <c r="B41" s="159" t="s">
        <v>10</v>
      </c>
      <c r="C41" s="159" t="s">
        <v>2763</v>
      </c>
      <c r="D41" s="159" t="s">
        <v>2764</v>
      </c>
      <c r="E41" s="159" t="s">
        <v>2609</v>
      </c>
      <c r="F41" s="159" t="s">
        <v>2671</v>
      </c>
      <c r="G41" s="278">
        <v>20000000</v>
      </c>
      <c r="H41" s="159" t="s">
        <v>2611</v>
      </c>
      <c r="I41" s="159" t="s">
        <v>636</v>
      </c>
      <c r="J41" s="279" t="s">
        <v>2638</v>
      </c>
      <c r="K41" s="159" t="s">
        <v>434</v>
      </c>
      <c r="L41" s="159"/>
      <c r="M41" s="159" t="s">
        <v>373</v>
      </c>
      <c r="N41" s="159"/>
      <c r="O41" s="159" t="s">
        <v>2614</v>
      </c>
      <c r="P41" s="161" t="s">
        <v>2692</v>
      </c>
      <c r="Q41" s="280">
        <v>44743</v>
      </c>
      <c r="R41" s="280">
        <v>45473</v>
      </c>
      <c r="S41" s="284"/>
      <c r="T41" s="282"/>
      <c r="U41" s="282"/>
    </row>
    <row r="42" spans="1:21" ht="220.8">
      <c r="A42" s="161">
        <v>41</v>
      </c>
      <c r="B42" s="159" t="s">
        <v>10</v>
      </c>
      <c r="C42" s="159" t="s">
        <v>2765</v>
      </c>
      <c r="D42" s="159" t="s">
        <v>2766</v>
      </c>
      <c r="E42" s="159" t="s">
        <v>2630</v>
      </c>
      <c r="F42" s="159"/>
      <c r="G42" s="278">
        <v>10600000</v>
      </c>
      <c r="H42" s="159" t="s">
        <v>2611</v>
      </c>
      <c r="I42" s="159" t="s">
        <v>636</v>
      </c>
      <c r="J42" s="279" t="s">
        <v>2726</v>
      </c>
      <c r="K42" s="159" t="s">
        <v>434</v>
      </c>
      <c r="L42" s="159"/>
      <c r="M42" s="159" t="s">
        <v>650</v>
      </c>
      <c r="N42" s="159"/>
      <c r="O42" s="159" t="s">
        <v>2614</v>
      </c>
      <c r="P42" s="161" t="s">
        <v>2633</v>
      </c>
      <c r="Q42" s="280">
        <v>44929</v>
      </c>
      <c r="R42" s="280">
        <v>50389</v>
      </c>
      <c r="S42" s="281" t="s">
        <v>2767</v>
      </c>
      <c r="T42" s="282"/>
      <c r="U42" s="282"/>
    </row>
    <row r="43" spans="1:21" ht="220.8">
      <c r="A43" s="161">
        <v>42</v>
      </c>
      <c r="B43" s="159" t="s">
        <v>10</v>
      </c>
      <c r="C43" s="159" t="s">
        <v>2768</v>
      </c>
      <c r="D43" s="159" t="s">
        <v>2769</v>
      </c>
      <c r="E43" s="159" t="s">
        <v>2630</v>
      </c>
      <c r="F43" s="159" t="s">
        <v>2770</v>
      </c>
      <c r="G43" s="278">
        <v>10000000</v>
      </c>
      <c r="H43" s="159" t="s">
        <v>2611</v>
      </c>
      <c r="I43" s="159" t="s">
        <v>636</v>
      </c>
      <c r="J43" s="279" t="s">
        <v>2638</v>
      </c>
      <c r="K43" s="159" t="s">
        <v>434</v>
      </c>
      <c r="L43" s="159"/>
      <c r="M43" s="159" t="s">
        <v>496</v>
      </c>
      <c r="N43" s="159"/>
      <c r="O43" s="159" t="s">
        <v>2614</v>
      </c>
      <c r="P43" s="161" t="s">
        <v>2633</v>
      </c>
      <c r="Q43" s="280">
        <v>46041</v>
      </c>
      <c r="R43" s="280">
        <v>47689</v>
      </c>
      <c r="S43" s="281" t="s">
        <v>2727</v>
      </c>
      <c r="T43" s="282"/>
      <c r="U43" s="282"/>
    </row>
    <row r="44" spans="1:21" ht="110.4">
      <c r="A44" s="161">
        <v>43</v>
      </c>
      <c r="B44" s="159" t="s">
        <v>10</v>
      </c>
      <c r="C44" s="159" t="s">
        <v>2771</v>
      </c>
      <c r="D44" s="159" t="s">
        <v>2772</v>
      </c>
      <c r="E44" s="159" t="s">
        <v>2609</v>
      </c>
      <c r="F44" s="159" t="s">
        <v>2671</v>
      </c>
      <c r="G44" s="278">
        <v>10000000</v>
      </c>
      <c r="H44" s="159" t="s">
        <v>2611</v>
      </c>
      <c r="I44" s="159" t="s">
        <v>636</v>
      </c>
      <c r="J44" s="279" t="s">
        <v>2638</v>
      </c>
      <c r="K44" s="159" t="s">
        <v>434</v>
      </c>
      <c r="L44" s="159"/>
      <c r="M44" s="159" t="s">
        <v>373</v>
      </c>
      <c r="N44" s="159"/>
      <c r="O44" s="159" t="s">
        <v>2614</v>
      </c>
      <c r="P44" s="161" t="s">
        <v>2692</v>
      </c>
      <c r="Q44" s="280">
        <v>41093</v>
      </c>
      <c r="R44" s="280">
        <v>46932</v>
      </c>
      <c r="S44" s="281" t="s">
        <v>2773</v>
      </c>
      <c r="T44" s="282"/>
      <c r="U44" s="282"/>
    </row>
    <row r="45" spans="1:21" ht="409.6">
      <c r="A45" s="161">
        <v>44</v>
      </c>
      <c r="B45" s="159" t="s">
        <v>10</v>
      </c>
      <c r="C45" s="159" t="s">
        <v>2774</v>
      </c>
      <c r="D45" s="159" t="s">
        <v>2775</v>
      </c>
      <c r="E45" s="159" t="s">
        <v>2630</v>
      </c>
      <c r="F45" s="159" t="s">
        <v>2631</v>
      </c>
      <c r="G45" s="278">
        <v>6400000</v>
      </c>
      <c r="H45" s="159" t="s">
        <v>2632</v>
      </c>
      <c r="I45" s="159" t="s">
        <v>636</v>
      </c>
      <c r="J45" s="279" t="s">
        <v>2691</v>
      </c>
      <c r="K45" s="159" t="s">
        <v>434</v>
      </c>
      <c r="L45" s="159"/>
      <c r="M45" s="159" t="s">
        <v>496</v>
      </c>
      <c r="N45" s="159"/>
      <c r="O45" s="159" t="s">
        <v>2614</v>
      </c>
      <c r="P45" s="161" t="s">
        <v>2633</v>
      </c>
      <c r="Q45" s="280">
        <v>43678</v>
      </c>
      <c r="R45" s="280">
        <v>48029</v>
      </c>
      <c r="S45" s="281" t="s">
        <v>2684</v>
      </c>
      <c r="T45" s="282"/>
      <c r="U45" s="282"/>
    </row>
    <row r="46" spans="1:21" ht="220.8">
      <c r="A46" s="161">
        <v>45</v>
      </c>
      <c r="B46" s="159" t="s">
        <v>10</v>
      </c>
      <c r="C46" s="159" t="s">
        <v>2776</v>
      </c>
      <c r="D46" s="159" t="s">
        <v>2777</v>
      </c>
      <c r="E46" s="159" t="s">
        <v>2630</v>
      </c>
      <c r="F46" s="159"/>
      <c r="G46" s="278">
        <v>6000000</v>
      </c>
      <c r="H46" s="159" t="s">
        <v>2611</v>
      </c>
      <c r="I46" s="159" t="s">
        <v>636</v>
      </c>
      <c r="J46" s="279" t="s">
        <v>2638</v>
      </c>
      <c r="K46" s="159" t="s">
        <v>434</v>
      </c>
      <c r="L46" s="159"/>
      <c r="M46" s="159" t="s">
        <v>650</v>
      </c>
      <c r="N46" s="159"/>
      <c r="O46" s="159" t="s">
        <v>2614</v>
      </c>
      <c r="P46" s="161" t="s">
        <v>2633</v>
      </c>
      <c r="Q46" s="280">
        <v>45474</v>
      </c>
      <c r="R46" s="280">
        <v>51315</v>
      </c>
      <c r="S46" s="281" t="s">
        <v>2727</v>
      </c>
      <c r="T46" s="282"/>
      <c r="U46" s="282"/>
    </row>
    <row r="47" spans="1:21" ht="409.6">
      <c r="A47" s="161">
        <v>46</v>
      </c>
      <c r="B47" s="159" t="s">
        <v>10</v>
      </c>
      <c r="C47" s="159" t="s">
        <v>2778</v>
      </c>
      <c r="D47" s="159" t="s">
        <v>2779</v>
      </c>
      <c r="E47" s="159" t="s">
        <v>2630</v>
      </c>
      <c r="F47" s="159" t="s">
        <v>2631</v>
      </c>
      <c r="G47" s="278">
        <v>2400000</v>
      </c>
      <c r="H47" s="159" t="s">
        <v>2632</v>
      </c>
      <c r="I47" s="159" t="s">
        <v>636</v>
      </c>
      <c r="J47" s="279" t="s">
        <v>474</v>
      </c>
      <c r="K47" s="159" t="s">
        <v>434</v>
      </c>
      <c r="L47" s="159"/>
      <c r="M47" s="159" t="s">
        <v>496</v>
      </c>
      <c r="N47" s="159"/>
      <c r="O47" s="159" t="s">
        <v>2614</v>
      </c>
      <c r="P47" s="161" t="s">
        <v>2633</v>
      </c>
      <c r="Q47" s="280">
        <v>43647</v>
      </c>
      <c r="R47" s="280">
        <v>48457</v>
      </c>
      <c r="S47" s="281" t="s">
        <v>2780</v>
      </c>
      <c r="T47" s="282"/>
      <c r="U47" s="282"/>
    </row>
    <row r="48" spans="1:21" ht="41.4">
      <c r="A48" s="161">
        <v>47</v>
      </c>
      <c r="B48" s="159" t="s">
        <v>10</v>
      </c>
      <c r="C48" s="159" t="s">
        <v>2781</v>
      </c>
      <c r="D48" s="159" t="s">
        <v>2782</v>
      </c>
      <c r="E48" s="159" t="s">
        <v>2624</v>
      </c>
      <c r="F48" s="159" t="s">
        <v>2625</v>
      </c>
      <c r="G48" s="278">
        <v>2000000</v>
      </c>
      <c r="H48" s="159" t="s">
        <v>2611</v>
      </c>
      <c r="I48" s="159" t="s">
        <v>636</v>
      </c>
      <c r="J48" s="279" t="s">
        <v>2638</v>
      </c>
      <c r="K48" s="159" t="s">
        <v>434</v>
      </c>
      <c r="L48" s="159"/>
      <c r="M48" s="159" t="s">
        <v>373</v>
      </c>
      <c r="N48" s="159"/>
      <c r="O48" s="159" t="s">
        <v>2614</v>
      </c>
      <c r="P48" s="161" t="s">
        <v>2783</v>
      </c>
      <c r="Q48" s="280">
        <v>39995</v>
      </c>
      <c r="R48" s="280">
        <v>43644</v>
      </c>
      <c r="S48" s="279" t="s">
        <v>1426</v>
      </c>
      <c r="T48" s="282"/>
      <c r="U48" s="282"/>
    </row>
    <row r="49" spans="1:21" ht="41.4">
      <c r="A49" s="161">
        <v>48</v>
      </c>
      <c r="B49" s="159" t="s">
        <v>10</v>
      </c>
      <c r="C49" s="159" t="s">
        <v>2784</v>
      </c>
      <c r="D49" s="159" t="s">
        <v>2785</v>
      </c>
      <c r="E49" s="159" t="s">
        <v>2624</v>
      </c>
      <c r="F49" s="159" t="s">
        <v>2625</v>
      </c>
      <c r="G49" s="278">
        <v>500000</v>
      </c>
      <c r="H49" s="159" t="s">
        <v>2611</v>
      </c>
      <c r="I49" s="159" t="s">
        <v>636</v>
      </c>
      <c r="J49" s="279" t="s">
        <v>2638</v>
      </c>
      <c r="K49" s="159" t="s">
        <v>434</v>
      </c>
      <c r="L49" s="159"/>
      <c r="M49" s="159" t="s">
        <v>373</v>
      </c>
      <c r="N49" s="159"/>
      <c r="O49" s="159" t="s">
        <v>2614</v>
      </c>
      <c r="P49" s="161" t="s">
        <v>2786</v>
      </c>
      <c r="Q49" s="280">
        <v>39995</v>
      </c>
      <c r="R49" s="280">
        <v>43644</v>
      </c>
      <c r="S49" s="279" t="s">
        <v>1426</v>
      </c>
      <c r="T49" s="282"/>
      <c r="U49" s="282"/>
    </row>
    <row r="50" spans="1:21" ht="110.4">
      <c r="A50" s="161">
        <v>49</v>
      </c>
      <c r="B50" s="159" t="s">
        <v>10</v>
      </c>
      <c r="C50" s="159" t="s">
        <v>2787</v>
      </c>
      <c r="D50" s="159" t="s">
        <v>2788</v>
      </c>
      <c r="E50" s="159" t="s">
        <v>2630</v>
      </c>
      <c r="F50" s="159"/>
      <c r="G50" s="278">
        <v>1757850000</v>
      </c>
      <c r="H50" s="159" t="s">
        <v>2611</v>
      </c>
      <c r="I50" s="159" t="s">
        <v>636</v>
      </c>
      <c r="J50" s="279" t="s">
        <v>2638</v>
      </c>
      <c r="K50" s="159" t="s">
        <v>434</v>
      </c>
      <c r="L50" s="159"/>
      <c r="M50" s="159" t="s">
        <v>650</v>
      </c>
      <c r="N50" s="159"/>
      <c r="O50" s="159" t="s">
        <v>2614</v>
      </c>
      <c r="P50" s="161" t="s">
        <v>2789</v>
      </c>
      <c r="Q50" s="280">
        <v>43282</v>
      </c>
      <c r="R50" s="280">
        <v>50586</v>
      </c>
      <c r="S50" s="281" t="s">
        <v>2790</v>
      </c>
      <c r="T50" s="282"/>
      <c r="U50" s="282"/>
    </row>
    <row r="51" spans="1:21" ht="110.4">
      <c r="A51" s="161">
        <v>50</v>
      </c>
      <c r="B51" s="159" t="s">
        <v>10</v>
      </c>
      <c r="C51" s="159" t="s">
        <v>2791</v>
      </c>
      <c r="D51" s="159" t="s">
        <v>2792</v>
      </c>
      <c r="E51" s="159" t="s">
        <v>2630</v>
      </c>
      <c r="F51" s="159" t="s">
        <v>2793</v>
      </c>
      <c r="G51" s="278">
        <v>897364434</v>
      </c>
      <c r="H51" s="159" t="s">
        <v>2611</v>
      </c>
      <c r="I51" s="159" t="s">
        <v>636</v>
      </c>
      <c r="J51" s="279" t="s">
        <v>2726</v>
      </c>
      <c r="K51" s="159" t="s">
        <v>434</v>
      </c>
      <c r="L51" s="159"/>
      <c r="M51" s="159" t="s">
        <v>496</v>
      </c>
      <c r="N51" s="159"/>
      <c r="O51" s="159" t="s">
        <v>2614</v>
      </c>
      <c r="P51" s="161" t="s">
        <v>2794</v>
      </c>
      <c r="Q51" s="280">
        <v>42919</v>
      </c>
      <c r="R51" s="280">
        <v>48395</v>
      </c>
      <c r="S51" s="281" t="s">
        <v>2795</v>
      </c>
      <c r="T51" s="282"/>
      <c r="U51" s="282"/>
    </row>
    <row r="52" spans="1:21" ht="400.2">
      <c r="A52" s="161">
        <v>51</v>
      </c>
      <c r="B52" s="159" t="s">
        <v>10</v>
      </c>
      <c r="C52" s="159" t="s">
        <v>2796</v>
      </c>
      <c r="D52" s="159" t="s">
        <v>2797</v>
      </c>
      <c r="E52" s="159" t="s">
        <v>2798</v>
      </c>
      <c r="F52" s="159" t="s">
        <v>2799</v>
      </c>
      <c r="G52" s="278">
        <v>22869547116.780003</v>
      </c>
      <c r="H52" s="159" t="s">
        <v>2800</v>
      </c>
      <c r="I52" s="159" t="s">
        <v>636</v>
      </c>
      <c r="J52" s="279" t="s">
        <v>2612</v>
      </c>
      <c r="K52" s="159" t="s">
        <v>434</v>
      </c>
      <c r="L52" s="159"/>
      <c r="M52" s="159" t="s">
        <v>496</v>
      </c>
      <c r="N52" s="159"/>
      <c r="O52" s="159" t="s">
        <v>2614</v>
      </c>
      <c r="P52" s="161" t="s">
        <v>2801</v>
      </c>
      <c r="Q52" s="280">
        <v>43906</v>
      </c>
      <c r="R52" s="280">
        <v>47665</v>
      </c>
      <c r="S52" s="281" t="s">
        <v>2802</v>
      </c>
      <c r="T52" s="282"/>
      <c r="U52" s="282"/>
    </row>
    <row r="53" spans="1:21" ht="400.2">
      <c r="A53" s="161">
        <v>52</v>
      </c>
      <c r="B53" s="159" t="s">
        <v>10</v>
      </c>
      <c r="C53" s="159" t="s">
        <v>2803</v>
      </c>
      <c r="D53" s="159" t="s">
        <v>2804</v>
      </c>
      <c r="E53" s="159" t="s">
        <v>2798</v>
      </c>
      <c r="F53" s="159" t="s">
        <v>2799</v>
      </c>
      <c r="G53" s="278">
        <v>88828951554</v>
      </c>
      <c r="H53" s="159" t="s">
        <v>2805</v>
      </c>
      <c r="I53" s="159" t="s">
        <v>636</v>
      </c>
      <c r="J53" s="279" t="s">
        <v>2691</v>
      </c>
      <c r="K53" s="159" t="s">
        <v>434</v>
      </c>
      <c r="L53" s="159"/>
      <c r="M53" s="159" t="s">
        <v>476</v>
      </c>
      <c r="N53" s="159"/>
      <c r="O53" s="159" t="s">
        <v>2614</v>
      </c>
      <c r="P53" s="161" t="s">
        <v>2806</v>
      </c>
      <c r="Q53" s="280">
        <v>45085</v>
      </c>
      <c r="R53" s="280">
        <v>51317</v>
      </c>
      <c r="S53" s="281" t="s">
        <v>2802</v>
      </c>
      <c r="T53" s="282"/>
      <c r="U53" s="282"/>
    </row>
    <row r="54" spans="1:21" ht="262.2">
      <c r="A54" s="161">
        <v>53</v>
      </c>
      <c r="B54" s="159" t="s">
        <v>10</v>
      </c>
      <c r="C54" s="159" t="s">
        <v>2807</v>
      </c>
      <c r="D54" s="159" t="s">
        <v>2808</v>
      </c>
      <c r="E54" s="159" t="s">
        <v>2624</v>
      </c>
      <c r="F54" s="159" t="s">
        <v>2809</v>
      </c>
      <c r="G54" s="278">
        <v>253050000</v>
      </c>
      <c r="H54" s="159" t="s">
        <v>2611</v>
      </c>
      <c r="I54" s="159" t="s">
        <v>636</v>
      </c>
      <c r="J54" s="279" t="s">
        <v>2726</v>
      </c>
      <c r="K54" s="159" t="s">
        <v>434</v>
      </c>
      <c r="L54" s="159"/>
      <c r="M54" s="159" t="s">
        <v>476</v>
      </c>
      <c r="N54" s="159"/>
      <c r="O54" s="159" t="s">
        <v>2614</v>
      </c>
      <c r="P54" s="161" t="s">
        <v>2810</v>
      </c>
      <c r="Q54" s="280">
        <v>45506</v>
      </c>
      <c r="R54" s="280">
        <v>48395</v>
      </c>
      <c r="S54" s="281" t="s">
        <v>2811</v>
      </c>
      <c r="T54" s="282"/>
      <c r="U54" s="282"/>
    </row>
    <row r="55" spans="1:21" ht="409.6">
      <c r="A55" s="161">
        <v>54</v>
      </c>
      <c r="B55" s="159" t="s">
        <v>10</v>
      </c>
      <c r="C55" s="159" t="s">
        <v>2812</v>
      </c>
      <c r="D55" s="159" t="s">
        <v>2813</v>
      </c>
      <c r="E55" s="159" t="s">
        <v>2624</v>
      </c>
      <c r="F55" s="159" t="s">
        <v>2809</v>
      </c>
      <c r="G55" s="278">
        <v>24621536874.200008</v>
      </c>
      <c r="H55" s="159" t="s">
        <v>2814</v>
      </c>
      <c r="I55" s="159" t="s">
        <v>636</v>
      </c>
      <c r="J55" s="279" t="s">
        <v>2612</v>
      </c>
      <c r="K55" s="159" t="s">
        <v>434</v>
      </c>
      <c r="L55" s="159"/>
      <c r="M55" s="159" t="s">
        <v>496</v>
      </c>
      <c r="N55" s="159"/>
      <c r="O55" s="159" t="s">
        <v>2614</v>
      </c>
      <c r="P55" s="161" t="s">
        <v>2815</v>
      </c>
      <c r="Q55" s="280">
        <v>44494</v>
      </c>
      <c r="R55" s="280">
        <v>47879</v>
      </c>
      <c r="S55" s="281" t="s">
        <v>2816</v>
      </c>
      <c r="T55" s="282"/>
      <c r="U55" s="282"/>
    </row>
    <row r="56" spans="1:21">
      <c r="F56" s="285"/>
    </row>
  </sheetData>
  <autoFilter ref="A1:U55" xr:uid="{41B440D3-94D3-4361-8B67-4DF321112AEA}"/>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C049D3-BFB2-4682-B567-B65DC3AC58D0}">
  <sheetPr>
    <pageSetUpPr fitToPage="1"/>
  </sheetPr>
  <dimension ref="A1:R14"/>
  <sheetViews>
    <sheetView topLeftCell="A5" zoomScale="66" workbookViewId="0">
      <selection activeCell="D9" sqref="D9"/>
    </sheetView>
  </sheetViews>
  <sheetFormatPr defaultColWidth="9" defaultRowHeight="14.4"/>
  <cols>
    <col min="1" max="1" width="9" style="41"/>
    <col min="2" max="2" width="29.44140625" style="41" customWidth="1"/>
    <col min="3" max="3" width="26.44140625" style="41" customWidth="1"/>
    <col min="4" max="4" width="33.5546875" style="41" customWidth="1"/>
    <col min="5" max="5" width="8.44140625" style="41" customWidth="1"/>
    <col min="6" max="6" width="9.77734375" style="41" customWidth="1"/>
    <col min="7" max="7" width="14" style="41" customWidth="1"/>
    <col min="8" max="8" width="23.77734375" style="41" customWidth="1"/>
    <col min="9" max="9" width="15.77734375" style="41" customWidth="1"/>
    <col min="10" max="10" width="17.77734375" style="41" customWidth="1"/>
    <col min="11" max="11" width="10.77734375" style="41" customWidth="1"/>
    <col min="12" max="12" width="13.44140625" style="41" customWidth="1"/>
    <col min="13" max="13" width="27.44140625" style="41" customWidth="1"/>
    <col min="14" max="14" width="23.5546875" style="41" customWidth="1"/>
    <col min="15" max="15" width="15.21875" style="41" customWidth="1"/>
    <col min="16" max="16" width="9" style="41"/>
    <col min="17" max="17" width="26.5546875" style="41" customWidth="1"/>
    <col min="18" max="16384" width="9" style="41"/>
  </cols>
  <sheetData>
    <row r="1" spans="1:18" s="26" customFormat="1" ht="69">
      <c r="A1" s="25" t="s">
        <v>249</v>
      </c>
      <c r="B1" s="25" t="s">
        <v>250</v>
      </c>
      <c r="C1" s="25" t="s">
        <v>251</v>
      </c>
      <c r="D1" s="25" t="s">
        <v>252</v>
      </c>
      <c r="E1" s="25" t="s">
        <v>2</v>
      </c>
      <c r="F1" s="25" t="s">
        <v>253</v>
      </c>
      <c r="G1" s="25" t="s">
        <v>254</v>
      </c>
      <c r="H1" s="25" t="s">
        <v>257</v>
      </c>
      <c r="I1" s="25" t="s">
        <v>258</v>
      </c>
      <c r="J1" s="25" t="s">
        <v>259</v>
      </c>
      <c r="K1" s="25" t="s">
        <v>261</v>
      </c>
      <c r="L1" s="25" t="s">
        <v>262</v>
      </c>
      <c r="M1" s="25" t="s">
        <v>263</v>
      </c>
      <c r="N1" s="25" t="s">
        <v>1687</v>
      </c>
      <c r="O1" s="25" t="s">
        <v>264</v>
      </c>
      <c r="P1" s="25" t="s">
        <v>265</v>
      </c>
      <c r="Q1" s="25" t="s">
        <v>266</v>
      </c>
      <c r="R1" s="25" t="s">
        <v>268</v>
      </c>
    </row>
    <row r="2" spans="1:18" s="26" customFormat="1" ht="138">
      <c r="A2" s="33">
        <v>1</v>
      </c>
      <c r="B2" s="33" t="s">
        <v>1688</v>
      </c>
      <c r="C2" s="33" t="s">
        <v>269</v>
      </c>
      <c r="D2" s="34" t="s">
        <v>1689</v>
      </c>
      <c r="E2" s="34" t="s">
        <v>1690</v>
      </c>
      <c r="F2" s="34" t="s">
        <v>1691</v>
      </c>
      <c r="G2" s="35">
        <v>42000000</v>
      </c>
      <c r="H2" s="36" t="s">
        <v>2341</v>
      </c>
      <c r="I2" s="34" t="s">
        <v>2342</v>
      </c>
      <c r="J2" s="33" t="s">
        <v>660</v>
      </c>
      <c r="K2" s="34" t="s">
        <v>1692</v>
      </c>
      <c r="L2" s="34" t="s">
        <v>362</v>
      </c>
      <c r="M2" s="33" t="s">
        <v>1693</v>
      </c>
      <c r="N2" s="37" t="s">
        <v>1694</v>
      </c>
      <c r="O2" s="38">
        <v>46174</v>
      </c>
      <c r="P2" s="38">
        <v>46905</v>
      </c>
      <c r="Q2" s="34" t="s">
        <v>2343</v>
      </c>
      <c r="R2" s="39">
        <v>46113</v>
      </c>
    </row>
    <row r="3" spans="1:18" s="26" customFormat="1" ht="138">
      <c r="A3" s="33">
        <v>2</v>
      </c>
      <c r="B3" s="33" t="s">
        <v>1688</v>
      </c>
      <c r="C3" s="33" t="s">
        <v>269</v>
      </c>
      <c r="D3" s="34" t="s">
        <v>1695</v>
      </c>
      <c r="E3" s="34" t="s">
        <v>1690</v>
      </c>
      <c r="F3" s="34" t="s">
        <v>1696</v>
      </c>
      <c r="G3" s="35">
        <v>70000000</v>
      </c>
      <c r="H3" s="36" t="s">
        <v>1697</v>
      </c>
      <c r="I3" s="34" t="s">
        <v>1698</v>
      </c>
      <c r="J3" s="34" t="s">
        <v>1699</v>
      </c>
      <c r="K3" s="34" t="s">
        <v>1692</v>
      </c>
      <c r="L3" s="34" t="s">
        <v>362</v>
      </c>
      <c r="M3" s="33" t="s">
        <v>1693</v>
      </c>
      <c r="N3" s="37" t="s">
        <v>1694</v>
      </c>
      <c r="O3" s="38">
        <v>46054</v>
      </c>
      <c r="P3" s="38">
        <v>47635</v>
      </c>
      <c r="Q3" s="34" t="s">
        <v>2344</v>
      </c>
      <c r="R3" s="39">
        <v>46054</v>
      </c>
    </row>
    <row r="4" spans="1:18" s="26" customFormat="1" ht="110.4">
      <c r="A4" s="33">
        <v>3</v>
      </c>
      <c r="B4" s="33" t="s">
        <v>1688</v>
      </c>
      <c r="C4" s="33" t="s">
        <v>269</v>
      </c>
      <c r="D4" s="34" t="str">
        <f>'[2]JDMA Tracker'!D3</f>
        <v>Confirm funding pathway for Raw Water Dam construction, based on completed feasibility.</v>
      </c>
      <c r="E4" s="34" t="s">
        <v>1700</v>
      </c>
      <c r="F4" s="34" t="s">
        <v>1701</v>
      </c>
      <c r="G4" s="35">
        <v>110000000</v>
      </c>
      <c r="H4" s="34" t="s">
        <v>1702</v>
      </c>
      <c r="I4" s="34" t="s">
        <v>1703</v>
      </c>
      <c r="J4" s="34" t="s">
        <v>1704</v>
      </c>
      <c r="K4" s="34" t="s">
        <v>1705</v>
      </c>
      <c r="L4" s="34" t="s">
        <v>1706</v>
      </c>
      <c r="M4" s="33" t="s">
        <v>1693</v>
      </c>
      <c r="N4" s="37" t="s">
        <v>1694</v>
      </c>
      <c r="O4" s="38">
        <v>46539</v>
      </c>
      <c r="P4" s="38">
        <v>47270</v>
      </c>
      <c r="Q4" s="34" t="s">
        <v>1707</v>
      </c>
      <c r="R4" s="39">
        <v>45839</v>
      </c>
    </row>
    <row r="5" spans="1:18" s="26" customFormat="1" ht="276">
      <c r="A5" s="33">
        <v>4</v>
      </c>
      <c r="B5" s="33" t="s">
        <v>1688</v>
      </c>
      <c r="C5" s="33" t="s">
        <v>269</v>
      </c>
      <c r="D5" s="34" t="str">
        <f>'[2]JDMA Tracker'!D7</f>
        <v>Engage CKDM &amp; DLG on regional landfill &amp; yellow fleet shared service model.</v>
      </c>
      <c r="E5" s="34" t="s">
        <v>1708</v>
      </c>
      <c r="F5" s="34" t="s">
        <v>1701</v>
      </c>
      <c r="G5" s="35">
        <v>100000000</v>
      </c>
      <c r="H5" s="34" t="s">
        <v>1709</v>
      </c>
      <c r="I5" s="34" t="s">
        <v>1698</v>
      </c>
      <c r="J5" s="34" t="s">
        <v>2345</v>
      </c>
      <c r="K5" s="34" t="s">
        <v>1710</v>
      </c>
      <c r="L5" s="34" t="s">
        <v>1711</v>
      </c>
      <c r="M5" s="34" t="s">
        <v>1712</v>
      </c>
      <c r="N5" s="40" t="s">
        <v>1713</v>
      </c>
      <c r="O5" s="38">
        <v>45078</v>
      </c>
      <c r="P5" s="38">
        <v>46905</v>
      </c>
      <c r="Q5" s="34" t="s">
        <v>2346</v>
      </c>
      <c r="R5" s="39">
        <v>45870</v>
      </c>
    </row>
    <row r="6" spans="1:18" s="26" customFormat="1" ht="82.8">
      <c r="A6" s="33">
        <v>5</v>
      </c>
      <c r="B6" s="33" t="s">
        <v>1688</v>
      </c>
      <c r="C6" s="33" t="s">
        <v>269</v>
      </c>
      <c r="D6" s="34" t="str">
        <f>'[2]JDMA Tracker'!D4</f>
        <v>Develop septic-to-waterborne conversion strategy for priority neighborhoods</v>
      </c>
      <c r="E6" s="34" t="s">
        <v>1690</v>
      </c>
      <c r="F6" s="34" t="s">
        <v>1701</v>
      </c>
      <c r="G6" s="35">
        <v>63700283</v>
      </c>
      <c r="H6" s="34" t="s">
        <v>1702</v>
      </c>
      <c r="I6" s="34" t="s">
        <v>1703</v>
      </c>
      <c r="J6" s="34" t="s">
        <v>1714</v>
      </c>
      <c r="K6" s="34" t="s">
        <v>468</v>
      </c>
      <c r="L6" s="34" t="s">
        <v>379</v>
      </c>
      <c r="M6" s="33" t="s">
        <v>1693</v>
      </c>
      <c r="N6" s="37" t="s">
        <v>1694</v>
      </c>
      <c r="O6" s="38">
        <v>46905</v>
      </c>
      <c r="P6" s="38">
        <v>47665</v>
      </c>
      <c r="Q6" s="34" t="s">
        <v>2347</v>
      </c>
      <c r="R6" s="39">
        <v>45323</v>
      </c>
    </row>
    <row r="7" spans="1:18" s="26" customFormat="1" ht="123" customHeight="1">
      <c r="A7" s="33">
        <v>6</v>
      </c>
      <c r="B7" s="33" t="s">
        <v>1688</v>
      </c>
      <c r="C7" s="33" t="s">
        <v>269</v>
      </c>
      <c r="D7" s="34" t="str">
        <f>'[2]JDMA Tracker'!D5</f>
        <v>Prepare electrical network upgrade plan and identify priority feeder/substation interventions</v>
      </c>
      <c r="E7" s="33" t="s">
        <v>800</v>
      </c>
      <c r="F7" s="34" t="s">
        <v>1701</v>
      </c>
      <c r="G7" s="35">
        <v>12760000</v>
      </c>
      <c r="H7" s="34" t="s">
        <v>1715</v>
      </c>
      <c r="I7" s="33" t="s">
        <v>1716</v>
      </c>
      <c r="J7" s="34" t="s">
        <v>1717</v>
      </c>
      <c r="K7" s="34" t="s">
        <v>449</v>
      </c>
      <c r="L7" s="34" t="s">
        <v>1336</v>
      </c>
      <c r="M7" s="33" t="s">
        <v>1718</v>
      </c>
      <c r="N7" s="37" t="s">
        <v>1719</v>
      </c>
      <c r="O7" s="38">
        <v>46023</v>
      </c>
      <c r="P7" s="38">
        <v>46905</v>
      </c>
      <c r="Q7" s="34" t="s">
        <v>1720</v>
      </c>
      <c r="R7" s="39">
        <v>45444</v>
      </c>
    </row>
    <row r="8" spans="1:18" s="26" customFormat="1" ht="138">
      <c r="A8" s="33">
        <v>7</v>
      </c>
      <c r="B8" s="33" t="s">
        <v>1688</v>
      </c>
      <c r="C8" s="33" t="s">
        <v>269</v>
      </c>
      <c r="D8" s="34" t="str">
        <f>'[2]JDMA Tracker'!D6</f>
        <v>Initiate Solar PV / Energy Resilience feasibility in partnership with Laingsburg.</v>
      </c>
      <c r="E8" s="33" t="s">
        <v>767</v>
      </c>
      <c r="F8" s="34" t="s">
        <v>1701</v>
      </c>
      <c r="G8" s="35">
        <v>170000000</v>
      </c>
      <c r="H8" s="34" t="s">
        <v>2348</v>
      </c>
      <c r="I8" s="33" t="s">
        <v>1716</v>
      </c>
      <c r="J8" s="34" t="s">
        <v>1717</v>
      </c>
      <c r="K8" s="34" t="s">
        <v>2349</v>
      </c>
      <c r="L8" s="34" t="s">
        <v>446</v>
      </c>
      <c r="M8" s="34" t="s">
        <v>1721</v>
      </c>
      <c r="N8" s="40" t="s">
        <v>1722</v>
      </c>
      <c r="O8" s="38">
        <v>45078</v>
      </c>
      <c r="P8" s="38">
        <v>47635</v>
      </c>
      <c r="Q8" s="34" t="s">
        <v>2350</v>
      </c>
      <c r="R8" s="39">
        <v>45901</v>
      </c>
    </row>
    <row r="9" spans="1:18" s="26" customFormat="1" ht="115.2" customHeight="1">
      <c r="A9" s="33">
        <v>8</v>
      </c>
      <c r="B9" s="33" t="s">
        <v>1688</v>
      </c>
      <c r="C9" s="33" t="s">
        <v>269</v>
      </c>
      <c r="D9" s="34" t="str">
        <f>'[2]JDMA Tracker'!D8</f>
        <v>Review and update development charges &amp; capital contribution policy to support housing pipeline</v>
      </c>
      <c r="E9" s="33" t="s">
        <v>1723</v>
      </c>
      <c r="F9" s="34" t="s">
        <v>1701</v>
      </c>
      <c r="G9" s="35">
        <v>30000</v>
      </c>
      <c r="H9" s="34" t="s">
        <v>1724</v>
      </c>
      <c r="I9" s="34" t="s">
        <v>1725</v>
      </c>
      <c r="J9" s="34" t="s">
        <v>1726</v>
      </c>
      <c r="K9" s="34" t="s">
        <v>560</v>
      </c>
      <c r="L9" s="34" t="s">
        <v>1727</v>
      </c>
      <c r="M9" s="33" t="s">
        <v>1728</v>
      </c>
      <c r="N9" s="40" t="s">
        <v>1729</v>
      </c>
      <c r="O9" s="38">
        <v>45078</v>
      </c>
      <c r="P9" s="38">
        <v>46174</v>
      </c>
      <c r="Q9" s="34" t="s">
        <v>1730</v>
      </c>
      <c r="R9" s="28" t="s">
        <v>1731</v>
      </c>
    </row>
    <row r="10" spans="1:18" s="26" customFormat="1" ht="151.80000000000001">
      <c r="A10" s="33">
        <v>9</v>
      </c>
      <c r="B10" s="33" t="s">
        <v>1688</v>
      </c>
      <c r="C10" s="33" t="s">
        <v>269</v>
      </c>
      <c r="D10" s="34" t="s">
        <v>1732</v>
      </c>
      <c r="E10" s="34" t="s">
        <v>1733</v>
      </c>
      <c r="F10" s="34" t="s">
        <v>1701</v>
      </c>
      <c r="G10" s="35">
        <v>40000000</v>
      </c>
      <c r="H10" s="34" t="s">
        <v>1734</v>
      </c>
      <c r="I10" s="34" t="s">
        <v>1698</v>
      </c>
      <c r="J10" s="34" t="s">
        <v>1717</v>
      </c>
      <c r="K10" s="34" t="s">
        <v>1735</v>
      </c>
      <c r="L10" s="34" t="s">
        <v>1736</v>
      </c>
      <c r="M10" s="33" t="s">
        <v>1737</v>
      </c>
      <c r="N10" s="40" t="s">
        <v>1738</v>
      </c>
      <c r="O10" s="38">
        <v>46054</v>
      </c>
      <c r="P10" s="38">
        <v>47635</v>
      </c>
      <c r="Q10" s="34" t="s">
        <v>1739</v>
      </c>
      <c r="R10" s="39">
        <v>45962</v>
      </c>
    </row>
    <row r="11" spans="1:18" ht="55.2">
      <c r="A11" s="33">
        <v>10</v>
      </c>
      <c r="B11" s="33" t="s">
        <v>1688</v>
      </c>
      <c r="C11" s="33" t="s">
        <v>269</v>
      </c>
      <c r="D11" s="34" t="s">
        <v>1740</v>
      </c>
      <c r="E11" s="34" t="s">
        <v>824</v>
      </c>
      <c r="F11" s="34" t="s">
        <v>1701</v>
      </c>
      <c r="G11" s="35">
        <v>50000000</v>
      </c>
      <c r="H11" s="34" t="s">
        <v>1741</v>
      </c>
      <c r="I11" s="34" t="s">
        <v>1698</v>
      </c>
      <c r="J11" s="34" t="s">
        <v>1717</v>
      </c>
      <c r="K11" s="34" t="s">
        <v>824</v>
      </c>
      <c r="L11" s="34" t="s">
        <v>1742</v>
      </c>
      <c r="M11" s="33" t="s">
        <v>1743</v>
      </c>
      <c r="N11" s="40" t="s">
        <v>1744</v>
      </c>
      <c r="O11" s="38">
        <v>46054</v>
      </c>
      <c r="P11" s="38">
        <v>47635</v>
      </c>
      <c r="Q11" s="34" t="s">
        <v>1745</v>
      </c>
      <c r="R11" s="39">
        <v>45962</v>
      </c>
    </row>
    <row r="12" spans="1:18" ht="74.55" customHeight="1">
      <c r="A12" s="33">
        <v>11</v>
      </c>
      <c r="B12" s="33" t="s">
        <v>1688</v>
      </c>
      <c r="C12" s="33" t="s">
        <v>269</v>
      </c>
      <c r="D12" s="34" t="s">
        <v>1746</v>
      </c>
      <c r="E12" s="34" t="s">
        <v>824</v>
      </c>
      <c r="F12" s="34" t="s">
        <v>1701</v>
      </c>
      <c r="G12" s="35">
        <v>70000000</v>
      </c>
      <c r="H12" s="34" t="s">
        <v>1747</v>
      </c>
      <c r="I12" s="34" t="s">
        <v>1698</v>
      </c>
      <c r="J12" s="34" t="s">
        <v>1717</v>
      </c>
      <c r="K12" s="34" t="s">
        <v>824</v>
      </c>
      <c r="L12" s="34" t="s">
        <v>1742</v>
      </c>
      <c r="M12" s="33" t="s">
        <v>1743</v>
      </c>
      <c r="N12" s="40" t="s">
        <v>1744</v>
      </c>
      <c r="O12" s="38">
        <v>46054</v>
      </c>
      <c r="P12" s="38">
        <v>47635</v>
      </c>
      <c r="Q12" s="34" t="s">
        <v>1748</v>
      </c>
      <c r="R12" s="39">
        <v>45962</v>
      </c>
    </row>
    <row r="13" spans="1:18" ht="96.6">
      <c r="A13" s="33">
        <v>12</v>
      </c>
      <c r="B13" s="33" t="s">
        <v>1688</v>
      </c>
      <c r="C13" s="33" t="s">
        <v>269</v>
      </c>
      <c r="D13" s="34" t="s">
        <v>1749</v>
      </c>
      <c r="E13" s="34" t="s">
        <v>1750</v>
      </c>
      <c r="F13" s="34" t="s">
        <v>1701</v>
      </c>
      <c r="G13" s="35">
        <v>120000000</v>
      </c>
      <c r="H13" s="34" t="s">
        <v>1751</v>
      </c>
      <c r="I13" s="34" t="s">
        <v>1698</v>
      </c>
      <c r="J13" s="34" t="s">
        <v>1752</v>
      </c>
      <c r="K13" s="34" t="s">
        <v>1753</v>
      </c>
      <c r="L13" s="34" t="s">
        <v>1736</v>
      </c>
      <c r="M13" s="33" t="s">
        <v>1737</v>
      </c>
      <c r="N13" s="40" t="s">
        <v>1754</v>
      </c>
      <c r="O13" s="38">
        <v>46054</v>
      </c>
      <c r="P13" s="38">
        <v>47635</v>
      </c>
      <c r="Q13" s="34" t="s">
        <v>1755</v>
      </c>
      <c r="R13" s="39">
        <v>45962</v>
      </c>
    </row>
    <row r="14" spans="1:18" ht="14.55" customHeight="1"/>
  </sheetData>
  <hyperlinks>
    <hyperlink ref="N2" r:id="rId1" xr:uid="{34CD6FE6-BA2F-4F5A-8646-715850A13A93}"/>
    <hyperlink ref="N3" r:id="rId2" xr:uid="{9B044B90-D20B-4B80-9612-69C0CFFF5553}"/>
    <hyperlink ref="N4" r:id="rId3" xr:uid="{7A3894F9-1BBA-4367-A4F3-EA7070845A07}"/>
    <hyperlink ref="N6" r:id="rId4" xr:uid="{6C20A9BC-BE94-43B5-9E87-56197C56ED17}"/>
    <hyperlink ref="N7" r:id="rId5" xr:uid="{5D581ACF-BEF1-452B-9BE6-C15C78BAEF16}"/>
    <hyperlink ref="N8" r:id="rId6" xr:uid="{3A9ABF85-FDD2-45D9-BE93-F99DEAAD88CC}"/>
    <hyperlink ref="N5" r:id="rId7" xr:uid="{F0B223C6-871C-4DE1-B4F6-85B68EB1149C}"/>
  </hyperlinks>
  <pageMargins left="0.74803149606299202" right="0.74803149606299202" top="0.98425196850393704" bottom="0.98425196850393704" header="0.511811023622047" footer="0.511811023622047"/>
  <pageSetup paperSize="9" scale="46" orientation="landscape"/>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C4575E-19F2-43FA-ADD3-4C8FF08EF051}">
  <dimension ref="A1:T125"/>
  <sheetViews>
    <sheetView tabSelected="1" zoomScale="104" zoomScaleNormal="136" workbookViewId="0">
      <pane xSplit="4" ySplit="1" topLeftCell="E2" activePane="bottomRight" state="frozen"/>
      <selection pane="topRight" activeCell="B1" sqref="B1"/>
      <selection pane="bottomLeft" activeCell="A2" sqref="A2"/>
      <selection pane="bottomRight"/>
    </sheetView>
  </sheetViews>
  <sheetFormatPr defaultColWidth="8.77734375" defaultRowHeight="14.4"/>
  <cols>
    <col min="1" max="1" width="8.77734375" style="148"/>
    <col min="2" max="2" width="16.77734375" style="148" customWidth="1"/>
    <col min="3" max="3" width="20.44140625" style="148" customWidth="1"/>
    <col min="4" max="4" width="53.44140625" style="148" customWidth="1"/>
    <col min="5" max="5" width="25.21875" style="148" customWidth="1"/>
    <col min="6" max="6" width="19.21875" style="148" customWidth="1"/>
    <col min="7" max="8" width="16.5546875" style="148" customWidth="1"/>
    <col min="9" max="9" width="23.77734375" style="148" customWidth="1"/>
    <col min="10" max="10" width="19.77734375" style="148" customWidth="1"/>
    <col min="11" max="11" width="15.21875" style="148" customWidth="1"/>
    <col min="12" max="12" width="17" style="148" customWidth="1"/>
    <col min="13" max="13" width="20" style="148" customWidth="1"/>
    <col min="14" max="14" width="21.21875" style="148" customWidth="1"/>
    <col min="15" max="15" width="13.77734375" style="148" customWidth="1"/>
    <col min="16" max="17" width="14" style="148" customWidth="1"/>
    <col min="18" max="18" width="18.77734375" style="148" customWidth="1"/>
    <col min="19" max="19" width="25" style="148" customWidth="1"/>
    <col min="20" max="20" width="19.77734375" style="148" customWidth="1"/>
    <col min="21" max="16384" width="8.77734375" style="148"/>
  </cols>
  <sheetData>
    <row r="1" spans="1:20" ht="41.4">
      <c r="A1" s="303" t="s">
        <v>249</v>
      </c>
      <c r="B1" s="303" t="s">
        <v>250</v>
      </c>
      <c r="C1" s="303" t="s">
        <v>251</v>
      </c>
      <c r="D1" s="300" t="s">
        <v>252</v>
      </c>
      <c r="E1" s="300" t="s">
        <v>2</v>
      </c>
      <c r="F1" s="302" t="s">
        <v>253</v>
      </c>
      <c r="G1" s="300" t="s">
        <v>254</v>
      </c>
      <c r="H1" s="300" t="s">
        <v>255</v>
      </c>
      <c r="I1" s="300" t="s">
        <v>1999</v>
      </c>
      <c r="J1" s="300" t="s">
        <v>257</v>
      </c>
      <c r="K1" s="300" t="s">
        <v>258</v>
      </c>
      <c r="L1" s="300" t="s">
        <v>259</v>
      </c>
      <c r="M1" s="301" t="s">
        <v>261</v>
      </c>
      <c r="N1" s="300" t="s">
        <v>262</v>
      </c>
      <c r="O1" s="300" t="s">
        <v>263</v>
      </c>
      <c r="P1" s="300" t="s">
        <v>264</v>
      </c>
      <c r="Q1" s="300" t="s">
        <v>265</v>
      </c>
      <c r="R1" s="300" t="s">
        <v>266</v>
      </c>
      <c r="S1" s="300" t="s">
        <v>267</v>
      </c>
      <c r="T1" s="300" t="s">
        <v>268</v>
      </c>
    </row>
    <row r="2" spans="1:20" ht="28.2">
      <c r="A2" s="236">
        <v>1</v>
      </c>
      <c r="B2" s="236" t="s">
        <v>101</v>
      </c>
      <c r="C2" s="236" t="s">
        <v>2521</v>
      </c>
      <c r="D2" s="291" t="s">
        <v>1800</v>
      </c>
      <c r="E2" s="236" t="s">
        <v>1756</v>
      </c>
      <c r="F2" s="236" t="s">
        <v>1757</v>
      </c>
      <c r="G2" s="292">
        <v>35782609</v>
      </c>
      <c r="H2" s="292" t="s">
        <v>1758</v>
      </c>
      <c r="I2" s="236" t="s">
        <v>2818</v>
      </c>
      <c r="J2" s="154"/>
      <c r="K2" s="236"/>
      <c r="L2" s="236" t="s">
        <v>1759</v>
      </c>
      <c r="M2" s="159" t="s">
        <v>1760</v>
      </c>
      <c r="N2" s="290" t="s">
        <v>1756</v>
      </c>
      <c r="O2" s="236"/>
      <c r="P2" s="294"/>
      <c r="Q2" s="299"/>
      <c r="R2" s="154"/>
      <c r="S2" s="236"/>
      <c r="T2" s="288"/>
    </row>
    <row r="3" spans="1:20" ht="28.2">
      <c r="A3" s="236">
        <v>2</v>
      </c>
      <c r="B3" s="236" t="s">
        <v>101</v>
      </c>
      <c r="C3" s="236" t="s">
        <v>2521</v>
      </c>
      <c r="D3" s="291" t="s">
        <v>1802</v>
      </c>
      <c r="E3" s="236" t="s">
        <v>1756</v>
      </c>
      <c r="F3" s="236" t="s">
        <v>1757</v>
      </c>
      <c r="G3" s="292">
        <v>13717391</v>
      </c>
      <c r="H3" s="292" t="s">
        <v>1761</v>
      </c>
      <c r="I3" s="236" t="s">
        <v>2818</v>
      </c>
      <c r="J3" s="154"/>
      <c r="K3" s="236"/>
      <c r="L3" s="236" t="s">
        <v>1759</v>
      </c>
      <c r="M3" s="159" t="s">
        <v>1760</v>
      </c>
      <c r="N3" s="290" t="s">
        <v>1756</v>
      </c>
      <c r="O3" s="236"/>
      <c r="P3" s="294"/>
      <c r="Q3" s="299"/>
      <c r="R3" s="154"/>
      <c r="S3" s="236"/>
      <c r="T3" s="288"/>
    </row>
    <row r="4" spans="1:20" ht="42">
      <c r="A4" s="236">
        <v>3</v>
      </c>
      <c r="B4" s="236" t="s">
        <v>101</v>
      </c>
      <c r="C4" s="236" t="s">
        <v>2521</v>
      </c>
      <c r="D4" s="291" t="s">
        <v>1804</v>
      </c>
      <c r="E4" s="236" t="s">
        <v>1762</v>
      </c>
      <c r="F4" s="236" t="s">
        <v>1763</v>
      </c>
      <c r="G4" s="292">
        <v>450000</v>
      </c>
      <c r="H4" s="292" t="s">
        <v>1761</v>
      </c>
      <c r="I4" s="236" t="s">
        <v>2818</v>
      </c>
      <c r="J4" s="154"/>
      <c r="K4" s="236"/>
      <c r="L4" s="236" t="s">
        <v>384</v>
      </c>
      <c r="M4" s="159"/>
      <c r="N4" s="290" t="s">
        <v>1762</v>
      </c>
      <c r="O4" s="236"/>
      <c r="P4" s="294"/>
      <c r="Q4" s="299"/>
      <c r="R4" s="154"/>
      <c r="S4" s="236"/>
      <c r="T4" s="288"/>
    </row>
    <row r="5" spans="1:20" ht="28.2">
      <c r="A5" s="236">
        <v>4</v>
      </c>
      <c r="B5" s="236" t="s">
        <v>101</v>
      </c>
      <c r="C5" s="236" t="s">
        <v>2521</v>
      </c>
      <c r="D5" s="291" t="s">
        <v>1805</v>
      </c>
      <c r="E5" s="236" t="s">
        <v>1764</v>
      </c>
      <c r="F5" s="236" t="s">
        <v>1757</v>
      </c>
      <c r="G5" s="292">
        <v>35700000</v>
      </c>
      <c r="H5" s="292" t="s">
        <v>1761</v>
      </c>
      <c r="I5" s="236" t="s">
        <v>2818</v>
      </c>
      <c r="J5" s="154"/>
      <c r="K5" s="236"/>
      <c r="L5" s="236" t="s">
        <v>384</v>
      </c>
      <c r="M5" s="159" t="s">
        <v>1765</v>
      </c>
      <c r="N5" s="290" t="s">
        <v>1764</v>
      </c>
      <c r="O5" s="236"/>
      <c r="P5" s="294"/>
      <c r="Q5" s="299"/>
      <c r="R5" s="154"/>
      <c r="S5" s="236"/>
      <c r="T5" s="288"/>
    </row>
    <row r="6" spans="1:20" ht="28.2">
      <c r="A6" s="236">
        <v>5</v>
      </c>
      <c r="B6" s="236" t="s">
        <v>101</v>
      </c>
      <c r="C6" s="236" t="s">
        <v>2521</v>
      </c>
      <c r="D6" s="236" t="s">
        <v>1806</v>
      </c>
      <c r="E6" s="236" t="s">
        <v>1764</v>
      </c>
      <c r="F6" s="236" t="s">
        <v>1757</v>
      </c>
      <c r="G6" s="292">
        <v>0</v>
      </c>
      <c r="H6" s="292" t="s">
        <v>1766</v>
      </c>
      <c r="I6" s="236" t="s">
        <v>2818</v>
      </c>
      <c r="J6" s="291"/>
      <c r="K6" s="236"/>
      <c r="L6" s="236" t="s">
        <v>384</v>
      </c>
      <c r="M6" s="159" t="s">
        <v>1765</v>
      </c>
      <c r="N6" s="290" t="s">
        <v>1764</v>
      </c>
      <c r="O6" s="236"/>
      <c r="P6" s="294"/>
      <c r="Q6" s="294"/>
      <c r="R6" s="236"/>
      <c r="S6" s="236"/>
      <c r="T6" s="288"/>
    </row>
    <row r="7" spans="1:20">
      <c r="A7" s="236">
        <v>6</v>
      </c>
      <c r="B7" s="236" t="s">
        <v>101</v>
      </c>
      <c r="C7" s="236" t="s">
        <v>2521</v>
      </c>
      <c r="D7" s="236" t="s">
        <v>1808</v>
      </c>
      <c r="E7" s="236" t="s">
        <v>1767</v>
      </c>
      <c r="F7" s="236" t="s">
        <v>1768</v>
      </c>
      <c r="G7" s="292">
        <v>29536522</v>
      </c>
      <c r="H7" s="292" t="s">
        <v>1761</v>
      </c>
      <c r="I7" s="236" t="s">
        <v>2818</v>
      </c>
      <c r="J7" s="291"/>
      <c r="K7" s="236"/>
      <c r="L7" s="236" t="s">
        <v>1769</v>
      </c>
      <c r="M7" s="159" t="s">
        <v>1769</v>
      </c>
      <c r="N7" s="290" t="s">
        <v>1767</v>
      </c>
      <c r="O7" s="236"/>
      <c r="P7" s="294"/>
      <c r="Q7" s="294"/>
      <c r="R7" s="236"/>
      <c r="S7" s="236"/>
      <c r="T7" s="288"/>
    </row>
    <row r="8" spans="1:20">
      <c r="A8" s="236">
        <v>7</v>
      </c>
      <c r="B8" s="236" t="s">
        <v>101</v>
      </c>
      <c r="C8" s="236" t="s">
        <v>2521</v>
      </c>
      <c r="D8" s="236" t="s">
        <v>1809</v>
      </c>
      <c r="E8" s="236" t="s">
        <v>1767</v>
      </c>
      <c r="F8" s="236" t="s">
        <v>1768</v>
      </c>
      <c r="G8" s="292">
        <v>32153478</v>
      </c>
      <c r="H8" s="292" t="s">
        <v>1758</v>
      </c>
      <c r="I8" s="236" t="s">
        <v>2818</v>
      </c>
      <c r="J8" s="291"/>
      <c r="K8" s="236"/>
      <c r="L8" s="236" t="s">
        <v>1769</v>
      </c>
      <c r="M8" s="159" t="s">
        <v>1769</v>
      </c>
      <c r="N8" s="290" t="s">
        <v>1767</v>
      </c>
      <c r="O8" s="236"/>
      <c r="P8" s="294"/>
      <c r="Q8" s="294"/>
      <c r="R8" s="236"/>
      <c r="S8" s="236"/>
      <c r="T8" s="288"/>
    </row>
    <row r="9" spans="1:20" ht="28.2">
      <c r="A9" s="236">
        <v>8</v>
      </c>
      <c r="B9" s="236" t="s">
        <v>101</v>
      </c>
      <c r="C9" s="236" t="s">
        <v>2521</v>
      </c>
      <c r="D9" s="236" t="s">
        <v>1811</v>
      </c>
      <c r="E9" s="236" t="s">
        <v>1770</v>
      </c>
      <c r="F9" s="236" t="s">
        <v>1757</v>
      </c>
      <c r="G9" s="292">
        <v>28000000</v>
      </c>
      <c r="H9" s="292" t="s">
        <v>1761</v>
      </c>
      <c r="I9" s="236" t="s">
        <v>2818</v>
      </c>
      <c r="J9" s="291"/>
      <c r="K9" s="236"/>
      <c r="L9" s="236" t="s">
        <v>1771</v>
      </c>
      <c r="M9" s="159" t="s">
        <v>1771</v>
      </c>
      <c r="N9" s="290" t="s">
        <v>1770</v>
      </c>
      <c r="O9" s="236"/>
      <c r="P9" s="294"/>
      <c r="Q9" s="294"/>
      <c r="R9" s="236"/>
      <c r="S9" s="236"/>
      <c r="T9" s="288"/>
    </row>
    <row r="10" spans="1:20" ht="28.2">
      <c r="A10" s="236">
        <v>9</v>
      </c>
      <c r="B10" s="236" t="s">
        <v>101</v>
      </c>
      <c r="C10" s="236" t="s">
        <v>2521</v>
      </c>
      <c r="D10" s="236" t="s">
        <v>1812</v>
      </c>
      <c r="E10" s="236" t="s">
        <v>1770</v>
      </c>
      <c r="F10" s="236" t="s">
        <v>1772</v>
      </c>
      <c r="G10" s="292">
        <v>24476675</v>
      </c>
      <c r="H10" s="292" t="s">
        <v>1761</v>
      </c>
      <c r="I10" s="236" t="s">
        <v>2818</v>
      </c>
      <c r="J10" s="291"/>
      <c r="K10" s="236"/>
      <c r="L10" s="236" t="s">
        <v>1771</v>
      </c>
      <c r="M10" s="159" t="s">
        <v>1771</v>
      </c>
      <c r="N10" s="290" t="s">
        <v>1770</v>
      </c>
      <c r="O10" s="236"/>
      <c r="P10" s="294"/>
      <c r="Q10" s="294"/>
      <c r="R10" s="236"/>
      <c r="S10" s="236"/>
      <c r="T10" s="288"/>
    </row>
    <row r="11" spans="1:20" ht="28.2">
      <c r="A11" s="236">
        <v>10</v>
      </c>
      <c r="B11" s="236" t="s">
        <v>101</v>
      </c>
      <c r="C11" s="236" t="s">
        <v>2521</v>
      </c>
      <c r="D11" s="236" t="s">
        <v>1814</v>
      </c>
      <c r="E11" s="236" t="s">
        <v>1770</v>
      </c>
      <c r="F11" s="236" t="s">
        <v>1757</v>
      </c>
      <c r="G11" s="292">
        <v>4000000</v>
      </c>
      <c r="H11" s="292" t="s">
        <v>1761</v>
      </c>
      <c r="I11" s="236" t="s">
        <v>2818</v>
      </c>
      <c r="J11" s="291"/>
      <c r="K11" s="236"/>
      <c r="L11" s="236" t="s">
        <v>1771</v>
      </c>
      <c r="M11" s="159" t="s">
        <v>1771</v>
      </c>
      <c r="N11" s="290" t="s">
        <v>1770</v>
      </c>
      <c r="O11" s="236"/>
      <c r="P11" s="294"/>
      <c r="Q11" s="294"/>
      <c r="R11" s="236"/>
      <c r="S11" s="236"/>
      <c r="T11" s="288"/>
    </row>
    <row r="12" spans="1:20" ht="28.2">
      <c r="A12" s="236">
        <v>11</v>
      </c>
      <c r="B12" s="236" t="s">
        <v>101</v>
      </c>
      <c r="C12" s="236" t="s">
        <v>2521</v>
      </c>
      <c r="D12" s="236" t="s">
        <v>1815</v>
      </c>
      <c r="E12" s="236" t="s">
        <v>1770</v>
      </c>
      <c r="F12" s="236" t="s">
        <v>1757</v>
      </c>
      <c r="G12" s="292">
        <v>3000000</v>
      </c>
      <c r="H12" s="292" t="s">
        <v>1761</v>
      </c>
      <c r="I12" s="236" t="s">
        <v>2818</v>
      </c>
      <c r="J12" s="291"/>
      <c r="K12" s="236"/>
      <c r="L12" s="236" t="s">
        <v>1771</v>
      </c>
      <c r="M12" s="159" t="s">
        <v>1771</v>
      </c>
      <c r="N12" s="290" t="s">
        <v>1770</v>
      </c>
      <c r="O12" s="236"/>
      <c r="P12" s="294"/>
      <c r="Q12" s="294"/>
      <c r="R12" s="236"/>
      <c r="S12" s="236"/>
      <c r="T12" s="288"/>
    </row>
    <row r="13" spans="1:20" ht="28.2">
      <c r="A13" s="236">
        <v>12</v>
      </c>
      <c r="B13" s="236" t="s">
        <v>101</v>
      </c>
      <c r="C13" s="236" t="s">
        <v>2521</v>
      </c>
      <c r="D13" s="291" t="s">
        <v>1816</v>
      </c>
      <c r="E13" s="289" t="s">
        <v>1773</v>
      </c>
      <c r="F13" s="291" t="s">
        <v>1757</v>
      </c>
      <c r="G13" s="292">
        <v>2000000</v>
      </c>
      <c r="H13" s="292" t="s">
        <v>1761</v>
      </c>
      <c r="I13" s="236" t="s">
        <v>2818</v>
      </c>
      <c r="J13" s="291"/>
      <c r="K13" s="236"/>
      <c r="L13" s="236" t="s">
        <v>1771</v>
      </c>
      <c r="M13" s="159" t="s">
        <v>1771</v>
      </c>
      <c r="N13" s="290" t="s">
        <v>1773</v>
      </c>
      <c r="O13" s="289"/>
      <c r="P13" s="295"/>
      <c r="Q13" s="294"/>
      <c r="R13" s="236"/>
      <c r="S13" s="236"/>
      <c r="T13" s="288"/>
    </row>
    <row r="14" spans="1:20" ht="55.8">
      <c r="A14" s="236">
        <v>13</v>
      </c>
      <c r="B14" s="236" t="s">
        <v>101</v>
      </c>
      <c r="C14" s="236" t="s">
        <v>2521</v>
      </c>
      <c r="D14" s="264" t="s">
        <v>1819</v>
      </c>
      <c r="E14" s="264" t="s">
        <v>1774</v>
      </c>
      <c r="F14" s="264" t="s">
        <v>1775</v>
      </c>
      <c r="G14" s="292">
        <v>37000000</v>
      </c>
      <c r="H14" s="292" t="s">
        <v>834</v>
      </c>
      <c r="I14" s="236" t="s">
        <v>2818</v>
      </c>
      <c r="J14" s="291"/>
      <c r="K14" s="236"/>
      <c r="L14" s="236" t="s">
        <v>1776</v>
      </c>
      <c r="M14" s="159" t="s">
        <v>1777</v>
      </c>
      <c r="N14" s="290" t="s">
        <v>1774</v>
      </c>
      <c r="O14" s="264"/>
      <c r="P14" s="299"/>
      <c r="Q14" s="299"/>
      <c r="R14" s="236"/>
      <c r="S14" s="236"/>
      <c r="T14" s="288"/>
    </row>
    <row r="15" spans="1:20" ht="55.8">
      <c r="A15" s="236">
        <v>14</v>
      </c>
      <c r="B15" s="236" t="s">
        <v>101</v>
      </c>
      <c r="C15" s="236" t="s">
        <v>2521</v>
      </c>
      <c r="D15" s="236" t="s">
        <v>1820</v>
      </c>
      <c r="E15" s="236" t="s">
        <v>1774</v>
      </c>
      <c r="F15" s="236" t="s">
        <v>1757</v>
      </c>
      <c r="G15" s="292">
        <v>20500000</v>
      </c>
      <c r="H15" s="292" t="s">
        <v>834</v>
      </c>
      <c r="I15" s="236" t="s">
        <v>2818</v>
      </c>
      <c r="J15" s="236"/>
      <c r="K15" s="236"/>
      <c r="L15" s="236" t="s">
        <v>1776</v>
      </c>
      <c r="M15" s="236" t="s">
        <v>1778</v>
      </c>
      <c r="N15" s="290" t="s">
        <v>1774</v>
      </c>
      <c r="O15" s="236"/>
      <c r="P15" s="236"/>
      <c r="Q15" s="236"/>
      <c r="R15" s="236"/>
      <c r="S15" s="236"/>
      <c r="T15" s="288"/>
    </row>
    <row r="16" spans="1:20" ht="55.8">
      <c r="A16" s="236">
        <v>15</v>
      </c>
      <c r="B16" s="236" t="s">
        <v>101</v>
      </c>
      <c r="C16" s="236" t="s">
        <v>2521</v>
      </c>
      <c r="D16" s="236" t="s">
        <v>1822</v>
      </c>
      <c r="E16" s="289" t="s">
        <v>1774</v>
      </c>
      <c r="F16" s="236" t="s">
        <v>1757</v>
      </c>
      <c r="G16" s="292">
        <v>0</v>
      </c>
      <c r="H16" s="292" t="s">
        <v>1761</v>
      </c>
      <c r="I16" s="236" t="s">
        <v>2818</v>
      </c>
      <c r="J16" s="291"/>
      <c r="K16" s="236"/>
      <c r="L16" s="236" t="s">
        <v>384</v>
      </c>
      <c r="M16" s="159" t="s">
        <v>1778</v>
      </c>
      <c r="N16" s="290" t="s">
        <v>1774</v>
      </c>
      <c r="O16" s="236"/>
      <c r="P16" s="299"/>
      <c r="Q16" s="299"/>
      <c r="R16" s="236"/>
      <c r="S16" s="236"/>
      <c r="T16" s="288"/>
    </row>
    <row r="17" spans="1:20" ht="55.8">
      <c r="A17" s="236">
        <v>16</v>
      </c>
      <c r="B17" s="236" t="s">
        <v>101</v>
      </c>
      <c r="C17" s="236" t="s">
        <v>2521</v>
      </c>
      <c r="D17" s="236" t="s">
        <v>1823</v>
      </c>
      <c r="E17" s="236" t="s">
        <v>1774</v>
      </c>
      <c r="F17" s="236" t="s">
        <v>1779</v>
      </c>
      <c r="G17" s="292">
        <v>6000000</v>
      </c>
      <c r="H17" s="292" t="s">
        <v>1761</v>
      </c>
      <c r="I17" s="236" t="s">
        <v>2818</v>
      </c>
      <c r="J17" s="236"/>
      <c r="K17" s="236"/>
      <c r="L17" s="236" t="s">
        <v>1777</v>
      </c>
      <c r="M17" s="236" t="s">
        <v>1780</v>
      </c>
      <c r="N17" s="290" t="s">
        <v>1774</v>
      </c>
      <c r="O17" s="236"/>
      <c r="P17" s="236"/>
      <c r="Q17" s="236"/>
      <c r="R17" s="236"/>
      <c r="S17" s="236"/>
      <c r="T17" s="288"/>
    </row>
    <row r="18" spans="1:20" ht="55.8">
      <c r="A18" s="236">
        <v>17</v>
      </c>
      <c r="B18" s="236" t="s">
        <v>101</v>
      </c>
      <c r="C18" s="236" t="s">
        <v>2521</v>
      </c>
      <c r="D18" s="236" t="s">
        <v>1824</v>
      </c>
      <c r="E18" s="236" t="s">
        <v>1774</v>
      </c>
      <c r="F18" s="236" t="s">
        <v>1768</v>
      </c>
      <c r="G18" s="292">
        <v>9141917</v>
      </c>
      <c r="H18" s="292" t="s">
        <v>1761</v>
      </c>
      <c r="I18" s="236" t="s">
        <v>2818</v>
      </c>
      <c r="J18" s="291"/>
      <c r="K18" s="236"/>
      <c r="L18" s="236" t="s">
        <v>1777</v>
      </c>
      <c r="M18" s="159" t="s">
        <v>1780</v>
      </c>
      <c r="N18" s="290" t="s">
        <v>1774</v>
      </c>
      <c r="O18" s="236"/>
      <c r="P18" s="294"/>
      <c r="Q18" s="294"/>
      <c r="R18" s="236"/>
      <c r="S18" s="236"/>
      <c r="T18" s="288"/>
    </row>
    <row r="19" spans="1:20" ht="55.8">
      <c r="A19" s="236">
        <v>18</v>
      </c>
      <c r="B19" s="236" t="s">
        <v>101</v>
      </c>
      <c r="C19" s="236" t="s">
        <v>2521</v>
      </c>
      <c r="D19" s="236" t="s">
        <v>1826</v>
      </c>
      <c r="E19" s="236" t="s">
        <v>1774</v>
      </c>
      <c r="F19" s="236" t="s">
        <v>1768</v>
      </c>
      <c r="G19" s="292">
        <v>0</v>
      </c>
      <c r="H19" s="292" t="s">
        <v>1781</v>
      </c>
      <c r="I19" s="236" t="s">
        <v>2818</v>
      </c>
      <c r="J19" s="236"/>
      <c r="K19" s="236"/>
      <c r="L19" s="236" t="s">
        <v>1777</v>
      </c>
      <c r="M19" s="236" t="s">
        <v>1780</v>
      </c>
      <c r="N19" s="290" t="s">
        <v>1774</v>
      </c>
      <c r="O19" s="236"/>
      <c r="P19" s="236"/>
      <c r="Q19" s="236"/>
      <c r="R19" s="236"/>
      <c r="S19" s="236"/>
      <c r="T19" s="288"/>
    </row>
    <row r="20" spans="1:20" ht="55.8">
      <c r="A20" s="236">
        <v>19</v>
      </c>
      <c r="B20" s="236" t="s">
        <v>101</v>
      </c>
      <c r="C20" s="236" t="s">
        <v>2521</v>
      </c>
      <c r="D20" s="291" t="s">
        <v>1827</v>
      </c>
      <c r="E20" s="236" t="s">
        <v>1774</v>
      </c>
      <c r="F20" s="236" t="s">
        <v>1775</v>
      </c>
      <c r="G20" s="292">
        <v>700000</v>
      </c>
      <c r="H20" s="292" t="s">
        <v>1761</v>
      </c>
      <c r="I20" s="236" t="s">
        <v>2818</v>
      </c>
      <c r="J20" s="291"/>
      <c r="K20" s="236"/>
      <c r="L20" s="236" t="s">
        <v>1777</v>
      </c>
      <c r="M20" s="159" t="s">
        <v>1780</v>
      </c>
      <c r="N20" s="290" t="s">
        <v>1774</v>
      </c>
      <c r="O20" s="236"/>
      <c r="P20" s="294"/>
      <c r="Q20" s="294"/>
      <c r="R20" s="236"/>
      <c r="S20" s="236"/>
      <c r="T20" s="288"/>
    </row>
    <row r="21" spans="1:20" ht="55.8">
      <c r="A21" s="236">
        <v>20</v>
      </c>
      <c r="B21" s="236" t="s">
        <v>101</v>
      </c>
      <c r="C21" s="236" t="s">
        <v>2521</v>
      </c>
      <c r="D21" s="236" t="s">
        <v>1828</v>
      </c>
      <c r="E21" s="236" t="s">
        <v>1774</v>
      </c>
      <c r="F21" s="236" t="s">
        <v>1775</v>
      </c>
      <c r="G21" s="292">
        <v>600000</v>
      </c>
      <c r="H21" s="292" t="s">
        <v>1761</v>
      </c>
      <c r="I21" s="236" t="s">
        <v>2818</v>
      </c>
      <c r="J21" s="291"/>
      <c r="K21" s="236"/>
      <c r="L21" s="236" t="s">
        <v>1777</v>
      </c>
      <c r="M21" s="159" t="s">
        <v>1780</v>
      </c>
      <c r="N21" s="290" t="s">
        <v>1774</v>
      </c>
      <c r="O21" s="236"/>
      <c r="P21" s="294"/>
      <c r="Q21" s="294"/>
      <c r="R21" s="236"/>
      <c r="S21" s="236"/>
      <c r="T21" s="288"/>
    </row>
    <row r="22" spans="1:20" ht="55.8">
      <c r="A22" s="236">
        <v>21</v>
      </c>
      <c r="B22" s="236" t="s">
        <v>101</v>
      </c>
      <c r="C22" s="236" t="s">
        <v>2521</v>
      </c>
      <c r="D22" s="236" t="s">
        <v>1829</v>
      </c>
      <c r="E22" s="289" t="s">
        <v>1774</v>
      </c>
      <c r="F22" s="236" t="s">
        <v>1757</v>
      </c>
      <c r="G22" s="292">
        <v>5800000</v>
      </c>
      <c r="H22" s="292" t="s">
        <v>1761</v>
      </c>
      <c r="I22" s="236" t="s">
        <v>2818</v>
      </c>
      <c r="J22" s="291"/>
      <c r="K22" s="236"/>
      <c r="L22" s="236" t="s">
        <v>1777</v>
      </c>
      <c r="M22" s="159" t="s">
        <v>1780</v>
      </c>
      <c r="N22" s="290" t="s">
        <v>1774</v>
      </c>
      <c r="O22" s="236"/>
      <c r="P22" s="294"/>
      <c r="Q22" s="294"/>
      <c r="R22" s="236"/>
      <c r="S22" s="236"/>
      <c r="T22" s="288"/>
    </row>
    <row r="23" spans="1:20" ht="55.8">
      <c r="A23" s="236">
        <v>22</v>
      </c>
      <c r="B23" s="236" t="s">
        <v>101</v>
      </c>
      <c r="C23" s="236" t="s">
        <v>2521</v>
      </c>
      <c r="D23" s="236" t="s">
        <v>1830</v>
      </c>
      <c r="E23" s="236" t="s">
        <v>1774</v>
      </c>
      <c r="F23" s="236" t="s">
        <v>1775</v>
      </c>
      <c r="G23" s="292">
        <v>3500000</v>
      </c>
      <c r="H23" s="292" t="s">
        <v>1761</v>
      </c>
      <c r="I23" s="236" t="s">
        <v>2818</v>
      </c>
      <c r="J23" s="236"/>
      <c r="K23" s="236"/>
      <c r="L23" s="236" t="s">
        <v>1777</v>
      </c>
      <c r="M23" s="236" t="s">
        <v>1780</v>
      </c>
      <c r="N23" s="290" t="s">
        <v>1774</v>
      </c>
      <c r="O23" s="236"/>
      <c r="P23" s="236"/>
      <c r="Q23" s="236"/>
      <c r="R23" s="236"/>
      <c r="S23" s="236"/>
      <c r="T23" s="288"/>
    </row>
    <row r="24" spans="1:20" ht="27.6">
      <c r="A24" s="236">
        <v>23</v>
      </c>
      <c r="B24" s="236" t="s">
        <v>101</v>
      </c>
      <c r="C24" s="236" t="s">
        <v>2521</v>
      </c>
      <c r="D24" s="236" t="s">
        <v>1831</v>
      </c>
      <c r="E24" s="289" t="s">
        <v>450</v>
      </c>
      <c r="F24" s="236" t="s">
        <v>1775</v>
      </c>
      <c r="G24" s="292">
        <v>520000</v>
      </c>
      <c r="H24" s="292" t="s">
        <v>1761</v>
      </c>
      <c r="I24" s="236" t="s">
        <v>2818</v>
      </c>
      <c r="J24" s="291"/>
      <c r="K24" s="236"/>
      <c r="L24" s="236" t="s">
        <v>1777</v>
      </c>
      <c r="M24" s="159" t="s">
        <v>1777</v>
      </c>
      <c r="N24" s="290" t="s">
        <v>450</v>
      </c>
      <c r="O24" s="236"/>
      <c r="P24" s="294"/>
      <c r="Q24" s="294"/>
      <c r="R24" s="236"/>
      <c r="S24" s="236"/>
      <c r="T24" s="288"/>
    </row>
    <row r="25" spans="1:20" ht="27.6">
      <c r="A25" s="236">
        <v>24</v>
      </c>
      <c r="B25" s="236" t="s">
        <v>101</v>
      </c>
      <c r="C25" s="236" t="s">
        <v>2521</v>
      </c>
      <c r="D25" s="236" t="s">
        <v>1832</v>
      </c>
      <c r="E25" s="289" t="s">
        <v>450</v>
      </c>
      <c r="F25" s="236" t="s">
        <v>1775</v>
      </c>
      <c r="G25" s="292">
        <v>8000000</v>
      </c>
      <c r="H25" s="292" t="s">
        <v>834</v>
      </c>
      <c r="I25" s="236" t="s">
        <v>2818</v>
      </c>
      <c r="J25" s="291"/>
      <c r="K25" s="236"/>
      <c r="L25" s="236" t="s">
        <v>1777</v>
      </c>
      <c r="M25" s="159" t="s">
        <v>1777</v>
      </c>
      <c r="N25" s="290" t="s">
        <v>450</v>
      </c>
      <c r="O25" s="236"/>
      <c r="P25" s="294"/>
      <c r="Q25" s="294"/>
      <c r="R25" s="236"/>
      <c r="S25" s="236"/>
      <c r="T25" s="288"/>
    </row>
    <row r="26" spans="1:20" ht="27.6">
      <c r="A26" s="236">
        <v>25</v>
      </c>
      <c r="B26" s="236" t="s">
        <v>101</v>
      </c>
      <c r="C26" s="236" t="s">
        <v>2521</v>
      </c>
      <c r="D26" s="236" t="s">
        <v>1833</v>
      </c>
      <c r="E26" s="289" t="s">
        <v>450</v>
      </c>
      <c r="F26" s="236" t="s">
        <v>1782</v>
      </c>
      <c r="G26" s="292">
        <v>139957757</v>
      </c>
      <c r="H26" s="292" t="s">
        <v>834</v>
      </c>
      <c r="I26" s="236" t="s">
        <v>2818</v>
      </c>
      <c r="J26" s="291"/>
      <c r="K26" s="236"/>
      <c r="L26" s="236" t="s">
        <v>1777</v>
      </c>
      <c r="M26" s="159" t="s">
        <v>1783</v>
      </c>
      <c r="N26" s="290" t="s">
        <v>450</v>
      </c>
      <c r="O26" s="236"/>
      <c r="P26" s="294"/>
      <c r="Q26" s="294"/>
      <c r="R26" s="236"/>
      <c r="S26" s="236"/>
      <c r="T26" s="288"/>
    </row>
    <row r="27" spans="1:20">
      <c r="A27" s="236">
        <v>26</v>
      </c>
      <c r="B27" s="236" t="s">
        <v>101</v>
      </c>
      <c r="C27" s="236" t="s">
        <v>2521</v>
      </c>
      <c r="D27" s="236" t="s">
        <v>1834</v>
      </c>
      <c r="E27" s="236" t="s">
        <v>450</v>
      </c>
      <c r="F27" s="236" t="s">
        <v>1782</v>
      </c>
      <c r="G27" s="292">
        <v>0</v>
      </c>
      <c r="H27" s="292" t="s">
        <v>1784</v>
      </c>
      <c r="I27" s="236" t="s">
        <v>2818</v>
      </c>
      <c r="J27" s="236"/>
      <c r="K27" s="236"/>
      <c r="L27" s="236" t="s">
        <v>1777</v>
      </c>
      <c r="M27" s="236" t="s">
        <v>1783</v>
      </c>
      <c r="N27" s="290" t="s">
        <v>450</v>
      </c>
      <c r="O27" s="236"/>
      <c r="P27" s="236"/>
      <c r="Q27" s="236"/>
      <c r="R27" s="236"/>
      <c r="S27" s="236"/>
      <c r="T27" s="288"/>
    </row>
    <row r="28" spans="1:20">
      <c r="A28" s="236">
        <v>27</v>
      </c>
      <c r="B28" s="236" t="s">
        <v>101</v>
      </c>
      <c r="C28" s="236" t="s">
        <v>2521</v>
      </c>
      <c r="D28" s="236" t="s">
        <v>1835</v>
      </c>
      <c r="E28" s="236" t="s">
        <v>450</v>
      </c>
      <c r="F28" s="236" t="s">
        <v>1779</v>
      </c>
      <c r="G28" s="292">
        <v>5000000</v>
      </c>
      <c r="H28" s="292" t="s">
        <v>1761</v>
      </c>
      <c r="I28" s="236" t="s">
        <v>2818</v>
      </c>
      <c r="J28" s="236"/>
      <c r="K28" s="236"/>
      <c r="L28" s="236" t="s">
        <v>1777</v>
      </c>
      <c r="M28" s="236" t="s">
        <v>1777</v>
      </c>
      <c r="N28" s="290" t="s">
        <v>450</v>
      </c>
      <c r="O28" s="236"/>
      <c r="P28" s="236"/>
      <c r="Q28" s="236"/>
      <c r="R28" s="236"/>
      <c r="S28" s="236"/>
      <c r="T28" s="288"/>
    </row>
    <row r="29" spans="1:20" ht="27.6">
      <c r="A29" s="236">
        <v>28</v>
      </c>
      <c r="B29" s="236" t="s">
        <v>101</v>
      </c>
      <c r="C29" s="236" t="s">
        <v>2521</v>
      </c>
      <c r="D29" s="236" t="s">
        <v>1836</v>
      </c>
      <c r="E29" s="236" t="s">
        <v>450</v>
      </c>
      <c r="F29" s="236" t="s">
        <v>1775</v>
      </c>
      <c r="G29" s="292">
        <v>31836500</v>
      </c>
      <c r="H29" s="292" t="s">
        <v>1761</v>
      </c>
      <c r="I29" s="236" t="s">
        <v>2818</v>
      </c>
      <c r="J29" s="291"/>
      <c r="K29" s="236"/>
      <c r="L29" s="236" t="s">
        <v>1777</v>
      </c>
      <c r="M29" s="159" t="s">
        <v>1777</v>
      </c>
      <c r="N29" s="290" t="s">
        <v>450</v>
      </c>
      <c r="O29" s="236"/>
      <c r="P29" s="294"/>
      <c r="Q29" s="294"/>
      <c r="R29" s="236"/>
      <c r="S29" s="236"/>
      <c r="T29" s="288"/>
    </row>
    <row r="30" spans="1:20">
      <c r="A30" s="236">
        <v>29</v>
      </c>
      <c r="B30" s="236" t="s">
        <v>101</v>
      </c>
      <c r="C30" s="236" t="s">
        <v>2521</v>
      </c>
      <c r="D30" s="236" t="s">
        <v>1838</v>
      </c>
      <c r="E30" s="236" t="s">
        <v>450</v>
      </c>
      <c r="F30" s="236" t="s">
        <v>1785</v>
      </c>
      <c r="G30" s="292">
        <v>34517618.799999997</v>
      </c>
      <c r="H30" s="292" t="s">
        <v>834</v>
      </c>
      <c r="I30" s="236" t="s">
        <v>2818</v>
      </c>
      <c r="J30" s="236"/>
      <c r="K30" s="236"/>
      <c r="L30" s="236" t="s">
        <v>1777</v>
      </c>
      <c r="M30" s="236" t="s">
        <v>1777</v>
      </c>
      <c r="N30" s="290" t="s">
        <v>450</v>
      </c>
      <c r="O30" s="236"/>
      <c r="P30" s="236"/>
      <c r="Q30" s="236"/>
      <c r="R30" s="236"/>
      <c r="S30" s="236"/>
      <c r="T30" s="288"/>
    </row>
    <row r="31" spans="1:20" ht="27.6">
      <c r="A31" s="236">
        <v>30</v>
      </c>
      <c r="B31" s="236" t="s">
        <v>101</v>
      </c>
      <c r="C31" s="236" t="s">
        <v>2521</v>
      </c>
      <c r="D31" s="236" t="s">
        <v>1841</v>
      </c>
      <c r="E31" s="236" t="s">
        <v>450</v>
      </c>
      <c r="F31" s="236" t="s">
        <v>1775</v>
      </c>
      <c r="G31" s="292">
        <v>12400000</v>
      </c>
      <c r="H31" s="292" t="s">
        <v>834</v>
      </c>
      <c r="I31" s="236" t="s">
        <v>2818</v>
      </c>
      <c r="J31" s="291"/>
      <c r="K31" s="236"/>
      <c r="L31" s="236" t="s">
        <v>1777</v>
      </c>
      <c r="M31" s="159" t="s">
        <v>1777</v>
      </c>
      <c r="N31" s="297" t="s">
        <v>450</v>
      </c>
      <c r="O31" s="236"/>
      <c r="P31" s="294"/>
      <c r="Q31" s="294"/>
      <c r="R31" s="236"/>
      <c r="S31" s="236"/>
      <c r="T31" s="288"/>
    </row>
    <row r="32" spans="1:20">
      <c r="A32" s="236">
        <v>31</v>
      </c>
      <c r="B32" s="236" t="s">
        <v>101</v>
      </c>
      <c r="C32" s="236" t="s">
        <v>2521</v>
      </c>
      <c r="D32" s="236" t="s">
        <v>1842</v>
      </c>
      <c r="E32" s="236" t="s">
        <v>450</v>
      </c>
      <c r="F32" s="236" t="s">
        <v>1775</v>
      </c>
      <c r="G32" s="292">
        <v>89500000</v>
      </c>
      <c r="H32" s="292" t="s">
        <v>834</v>
      </c>
      <c r="I32" s="236" t="s">
        <v>2818</v>
      </c>
      <c r="J32" s="236"/>
      <c r="K32" s="236"/>
      <c r="L32" s="236" t="s">
        <v>1777</v>
      </c>
      <c r="M32" s="236" t="s">
        <v>1777</v>
      </c>
      <c r="N32" s="290" t="s">
        <v>450</v>
      </c>
      <c r="O32" s="236"/>
      <c r="P32" s="294"/>
      <c r="Q32" s="294"/>
      <c r="R32" s="236"/>
      <c r="S32" s="236"/>
      <c r="T32" s="288"/>
    </row>
    <row r="33" spans="1:20" ht="27.6">
      <c r="A33" s="236">
        <v>32</v>
      </c>
      <c r="B33" s="236" t="s">
        <v>101</v>
      </c>
      <c r="C33" s="236" t="s">
        <v>2521</v>
      </c>
      <c r="D33" s="236" t="s">
        <v>1843</v>
      </c>
      <c r="E33" s="236" t="s">
        <v>450</v>
      </c>
      <c r="F33" s="236" t="s">
        <v>1775</v>
      </c>
      <c r="G33" s="292">
        <v>48720297.209169328</v>
      </c>
      <c r="H33" s="292" t="s">
        <v>834</v>
      </c>
      <c r="I33" s="236" t="s">
        <v>2818</v>
      </c>
      <c r="J33" s="291"/>
      <c r="K33" s="236"/>
      <c r="L33" s="236" t="s">
        <v>1777</v>
      </c>
      <c r="M33" s="159" t="s">
        <v>1777</v>
      </c>
      <c r="N33" s="290" t="s">
        <v>450</v>
      </c>
      <c r="O33" s="236"/>
      <c r="P33" s="294"/>
      <c r="Q33" s="294"/>
      <c r="R33" s="236"/>
      <c r="S33" s="236"/>
      <c r="T33" s="288"/>
    </row>
    <row r="34" spans="1:20">
      <c r="A34" s="236">
        <v>33</v>
      </c>
      <c r="B34" s="236" t="s">
        <v>101</v>
      </c>
      <c r="C34" s="236" t="s">
        <v>2521</v>
      </c>
      <c r="D34" s="236" t="s">
        <v>1844</v>
      </c>
      <c r="E34" s="236" t="s">
        <v>450</v>
      </c>
      <c r="F34" s="236" t="s">
        <v>1775</v>
      </c>
      <c r="G34" s="292">
        <v>2500000</v>
      </c>
      <c r="H34" s="292" t="s">
        <v>834</v>
      </c>
      <c r="I34" s="236" t="s">
        <v>2818</v>
      </c>
      <c r="J34" s="236"/>
      <c r="K34" s="236"/>
      <c r="L34" s="236" t="s">
        <v>1777</v>
      </c>
      <c r="M34" s="236" t="s">
        <v>1777</v>
      </c>
      <c r="N34" s="290" t="s">
        <v>450</v>
      </c>
      <c r="O34" s="236"/>
      <c r="P34" s="236"/>
      <c r="Q34" s="236"/>
      <c r="R34" s="236"/>
      <c r="S34" s="236"/>
      <c r="T34" s="288"/>
    </row>
    <row r="35" spans="1:20" ht="27.6">
      <c r="A35" s="236">
        <v>34</v>
      </c>
      <c r="B35" s="236" t="s">
        <v>101</v>
      </c>
      <c r="C35" s="236" t="s">
        <v>2521</v>
      </c>
      <c r="D35" s="236" t="s">
        <v>1845</v>
      </c>
      <c r="E35" s="236" t="s">
        <v>450</v>
      </c>
      <c r="F35" s="236" t="s">
        <v>1775</v>
      </c>
      <c r="G35" s="292">
        <v>735554914.5357821</v>
      </c>
      <c r="H35" s="292" t="s">
        <v>834</v>
      </c>
      <c r="I35" s="236" t="s">
        <v>2818</v>
      </c>
      <c r="J35" s="291"/>
      <c r="K35" s="236"/>
      <c r="L35" s="236" t="s">
        <v>1777</v>
      </c>
      <c r="M35" s="159" t="s">
        <v>1777</v>
      </c>
      <c r="N35" s="287" t="s">
        <v>450</v>
      </c>
      <c r="O35" s="236"/>
      <c r="P35" s="294"/>
      <c r="Q35" s="294"/>
      <c r="R35" s="236"/>
      <c r="S35" s="236"/>
      <c r="T35" s="288"/>
    </row>
    <row r="36" spans="1:20" ht="27.6">
      <c r="A36" s="236">
        <v>35</v>
      </c>
      <c r="B36" s="236" t="s">
        <v>101</v>
      </c>
      <c r="C36" s="236" t="s">
        <v>2521</v>
      </c>
      <c r="D36" s="236" t="s">
        <v>1846</v>
      </c>
      <c r="E36" s="236" t="s">
        <v>450</v>
      </c>
      <c r="F36" s="236" t="s">
        <v>1786</v>
      </c>
      <c r="G36" s="292">
        <v>0</v>
      </c>
      <c r="H36" s="292" t="s">
        <v>834</v>
      </c>
      <c r="I36" s="236" t="s">
        <v>2818</v>
      </c>
      <c r="J36" s="291"/>
      <c r="K36" s="236"/>
      <c r="L36" s="236" t="s">
        <v>1777</v>
      </c>
      <c r="M36" s="159" t="s">
        <v>1777</v>
      </c>
      <c r="N36" s="290" t="s">
        <v>450</v>
      </c>
      <c r="O36" s="236"/>
      <c r="P36" s="294"/>
      <c r="Q36" s="294"/>
      <c r="R36" s="236"/>
      <c r="S36" s="236"/>
      <c r="T36" s="288"/>
    </row>
    <row r="37" spans="1:20" ht="27.6">
      <c r="A37" s="236">
        <v>36</v>
      </c>
      <c r="B37" s="236" t="s">
        <v>101</v>
      </c>
      <c r="C37" s="236" t="s">
        <v>2521</v>
      </c>
      <c r="D37" s="291" t="s">
        <v>1847</v>
      </c>
      <c r="E37" s="289" t="s">
        <v>450</v>
      </c>
      <c r="F37" s="289" t="s">
        <v>1787</v>
      </c>
      <c r="G37" s="292">
        <v>0</v>
      </c>
      <c r="H37" s="292" t="s">
        <v>834</v>
      </c>
      <c r="I37" s="236" t="s">
        <v>2818</v>
      </c>
      <c r="J37" s="291"/>
      <c r="K37" s="236"/>
      <c r="L37" s="236" t="s">
        <v>1777</v>
      </c>
      <c r="M37" s="159" t="s">
        <v>1777</v>
      </c>
      <c r="N37" s="290" t="s">
        <v>450</v>
      </c>
      <c r="O37" s="289"/>
      <c r="P37" s="294"/>
      <c r="Q37" s="294"/>
      <c r="R37" s="236"/>
      <c r="S37" s="236"/>
      <c r="T37" s="288"/>
    </row>
    <row r="38" spans="1:20" ht="27.6">
      <c r="A38" s="236">
        <v>37</v>
      </c>
      <c r="B38" s="236" t="s">
        <v>101</v>
      </c>
      <c r="C38" s="236" t="s">
        <v>2521</v>
      </c>
      <c r="D38" s="236" t="s">
        <v>1848</v>
      </c>
      <c r="E38" s="236" t="s">
        <v>450</v>
      </c>
      <c r="F38" s="236" t="s">
        <v>1788</v>
      </c>
      <c r="G38" s="292">
        <v>0</v>
      </c>
      <c r="H38" s="292" t="s">
        <v>834</v>
      </c>
      <c r="I38" s="236" t="s">
        <v>2818</v>
      </c>
      <c r="J38" s="291"/>
      <c r="K38" s="236"/>
      <c r="L38" s="236" t="s">
        <v>1777</v>
      </c>
      <c r="M38" s="159" t="s">
        <v>1777</v>
      </c>
      <c r="N38" s="290" t="s">
        <v>450</v>
      </c>
      <c r="O38" s="236"/>
      <c r="P38" s="294"/>
      <c r="Q38" s="294"/>
      <c r="R38" s="236"/>
      <c r="S38" s="236"/>
      <c r="T38" s="288"/>
    </row>
    <row r="39" spans="1:20" ht="27.6">
      <c r="A39" s="236">
        <v>38</v>
      </c>
      <c r="B39" s="236" t="s">
        <v>101</v>
      </c>
      <c r="C39" s="236" t="s">
        <v>2521</v>
      </c>
      <c r="D39" s="236" t="s">
        <v>1849</v>
      </c>
      <c r="E39" s="236" t="s">
        <v>450</v>
      </c>
      <c r="F39" s="236" t="s">
        <v>1789</v>
      </c>
      <c r="G39" s="292">
        <v>0</v>
      </c>
      <c r="H39" s="292" t="s">
        <v>834</v>
      </c>
      <c r="I39" s="236" t="s">
        <v>2818</v>
      </c>
      <c r="J39" s="291"/>
      <c r="K39" s="236"/>
      <c r="L39" s="236" t="s">
        <v>1777</v>
      </c>
      <c r="M39" s="159" t="s">
        <v>1777</v>
      </c>
      <c r="N39" s="290" t="s">
        <v>450</v>
      </c>
      <c r="O39" s="236"/>
      <c r="P39" s="294"/>
      <c r="Q39" s="294"/>
      <c r="R39" s="236"/>
      <c r="S39" s="236"/>
      <c r="T39" s="288"/>
    </row>
    <row r="40" spans="1:20" ht="27.6">
      <c r="A40" s="236">
        <v>39</v>
      </c>
      <c r="B40" s="236" t="s">
        <v>101</v>
      </c>
      <c r="C40" s="236" t="s">
        <v>2521</v>
      </c>
      <c r="D40" s="236" t="s">
        <v>1849</v>
      </c>
      <c r="E40" s="236" t="s">
        <v>450</v>
      </c>
      <c r="F40" s="236" t="s">
        <v>1790</v>
      </c>
      <c r="G40" s="292">
        <v>3500000</v>
      </c>
      <c r="H40" s="292" t="s">
        <v>834</v>
      </c>
      <c r="I40" s="236" t="s">
        <v>2818</v>
      </c>
      <c r="J40" s="291"/>
      <c r="K40" s="236"/>
      <c r="L40" s="236" t="s">
        <v>1777</v>
      </c>
      <c r="M40" s="159" t="s">
        <v>1777</v>
      </c>
      <c r="N40" s="290" t="s">
        <v>450</v>
      </c>
      <c r="O40" s="236"/>
      <c r="P40" s="294"/>
      <c r="Q40" s="294"/>
      <c r="R40" s="236"/>
      <c r="S40" s="236"/>
      <c r="T40" s="288"/>
    </row>
    <row r="41" spans="1:20" ht="27.6">
      <c r="A41" s="236">
        <v>40</v>
      </c>
      <c r="B41" s="236" t="s">
        <v>101</v>
      </c>
      <c r="C41" s="236" t="s">
        <v>2521</v>
      </c>
      <c r="D41" s="236" t="s">
        <v>1850</v>
      </c>
      <c r="E41" s="236" t="s">
        <v>450</v>
      </c>
      <c r="F41" s="236" t="s">
        <v>1791</v>
      </c>
      <c r="G41" s="292">
        <v>3500000</v>
      </c>
      <c r="H41" s="292" t="s">
        <v>834</v>
      </c>
      <c r="I41" s="236" t="s">
        <v>2818</v>
      </c>
      <c r="J41" s="291"/>
      <c r="K41" s="236"/>
      <c r="L41" s="236" t="s">
        <v>1777</v>
      </c>
      <c r="M41" s="159" t="s">
        <v>1777</v>
      </c>
      <c r="N41" s="290" t="s">
        <v>450</v>
      </c>
      <c r="O41" s="236"/>
      <c r="P41" s="294"/>
      <c r="Q41" s="294"/>
      <c r="R41" s="236"/>
      <c r="S41" s="236"/>
      <c r="T41" s="288"/>
    </row>
    <row r="42" spans="1:20" ht="27.6">
      <c r="A42" s="236">
        <v>41</v>
      </c>
      <c r="B42" s="236" t="s">
        <v>101</v>
      </c>
      <c r="C42" s="236" t="s">
        <v>2521</v>
      </c>
      <c r="D42" s="236" t="s">
        <v>1852</v>
      </c>
      <c r="E42" s="236" t="s">
        <v>450</v>
      </c>
      <c r="F42" s="236" t="s">
        <v>1775</v>
      </c>
      <c r="G42" s="292">
        <v>3500000</v>
      </c>
      <c r="H42" s="292" t="s">
        <v>834</v>
      </c>
      <c r="I42" s="236" t="s">
        <v>2818</v>
      </c>
      <c r="J42" s="291"/>
      <c r="K42" s="236"/>
      <c r="L42" s="236" t="s">
        <v>1777</v>
      </c>
      <c r="M42" s="159" t="s">
        <v>1777</v>
      </c>
      <c r="N42" s="290" t="s">
        <v>450</v>
      </c>
      <c r="O42" s="236"/>
      <c r="P42" s="294"/>
      <c r="Q42" s="294"/>
      <c r="R42" s="236"/>
      <c r="S42" s="236"/>
      <c r="T42" s="288"/>
    </row>
    <row r="43" spans="1:20" ht="27.6">
      <c r="A43" s="236">
        <v>42</v>
      </c>
      <c r="B43" s="236" t="s">
        <v>101</v>
      </c>
      <c r="C43" s="236" t="s">
        <v>2521</v>
      </c>
      <c r="D43" s="236" t="s">
        <v>1852</v>
      </c>
      <c r="E43" s="236" t="s">
        <v>450</v>
      </c>
      <c r="F43" s="236" t="s">
        <v>1772</v>
      </c>
      <c r="G43" s="292">
        <v>3500000</v>
      </c>
      <c r="H43" s="292" t="s">
        <v>834</v>
      </c>
      <c r="I43" s="236" t="s">
        <v>2818</v>
      </c>
      <c r="J43" s="291"/>
      <c r="K43" s="236"/>
      <c r="L43" s="236" t="s">
        <v>1777</v>
      </c>
      <c r="M43" s="159" t="s">
        <v>1777</v>
      </c>
      <c r="N43" s="290" t="s">
        <v>450</v>
      </c>
      <c r="O43" s="236"/>
      <c r="P43" s="294"/>
      <c r="Q43" s="294"/>
      <c r="R43" s="236"/>
      <c r="S43" s="236"/>
      <c r="T43" s="288"/>
    </row>
    <row r="44" spans="1:20" ht="27.6">
      <c r="A44" s="236">
        <v>43</v>
      </c>
      <c r="B44" s="236" t="s">
        <v>101</v>
      </c>
      <c r="C44" s="236" t="s">
        <v>2521</v>
      </c>
      <c r="D44" s="236" t="s">
        <v>1854</v>
      </c>
      <c r="E44" s="236" t="s">
        <v>450</v>
      </c>
      <c r="F44" s="236" t="s">
        <v>1775</v>
      </c>
      <c r="G44" s="292">
        <v>4500000</v>
      </c>
      <c r="H44" s="292" t="s">
        <v>834</v>
      </c>
      <c r="I44" s="236" t="s">
        <v>2818</v>
      </c>
      <c r="J44" s="291"/>
      <c r="K44" s="236"/>
      <c r="L44" s="236" t="s">
        <v>1777</v>
      </c>
      <c r="M44" s="159" t="s">
        <v>1777</v>
      </c>
      <c r="N44" s="290" t="s">
        <v>450</v>
      </c>
      <c r="O44" s="236"/>
      <c r="P44" s="294"/>
      <c r="Q44" s="294"/>
      <c r="R44" s="236"/>
      <c r="S44" s="236"/>
      <c r="T44" s="288"/>
    </row>
    <row r="45" spans="1:20" ht="27.6">
      <c r="A45" s="236">
        <v>44</v>
      </c>
      <c r="B45" s="236" t="s">
        <v>101</v>
      </c>
      <c r="C45" s="236" t="s">
        <v>2521</v>
      </c>
      <c r="D45" s="236" t="s">
        <v>2077</v>
      </c>
      <c r="E45" s="236" t="s">
        <v>450</v>
      </c>
      <c r="F45" s="236" t="s">
        <v>1775</v>
      </c>
      <c r="G45" s="292">
        <v>4500000</v>
      </c>
      <c r="H45" s="292" t="s">
        <v>834</v>
      </c>
      <c r="I45" s="236" t="s">
        <v>2818</v>
      </c>
      <c r="J45" s="291"/>
      <c r="K45" s="236"/>
      <c r="L45" s="236" t="s">
        <v>1777</v>
      </c>
      <c r="M45" s="159" t="s">
        <v>1777</v>
      </c>
      <c r="N45" s="290" t="s">
        <v>450</v>
      </c>
      <c r="O45" s="236"/>
      <c r="P45" s="294"/>
      <c r="Q45" s="294"/>
      <c r="R45" s="236"/>
      <c r="S45" s="236"/>
      <c r="T45" s="288"/>
    </row>
    <row r="46" spans="1:20" ht="27.6">
      <c r="A46" s="236">
        <v>45</v>
      </c>
      <c r="B46" s="236" t="s">
        <v>101</v>
      </c>
      <c r="C46" s="236" t="s">
        <v>2521</v>
      </c>
      <c r="D46" s="236" t="s">
        <v>2078</v>
      </c>
      <c r="E46" s="236" t="s">
        <v>450</v>
      </c>
      <c r="F46" s="236" t="s">
        <v>1775</v>
      </c>
      <c r="G46" s="292">
        <v>20000000</v>
      </c>
      <c r="H46" s="292" t="s">
        <v>834</v>
      </c>
      <c r="I46" s="236" t="s">
        <v>2818</v>
      </c>
      <c r="J46" s="291"/>
      <c r="K46" s="236"/>
      <c r="L46" s="236" t="s">
        <v>1777</v>
      </c>
      <c r="M46" s="159" t="s">
        <v>1777</v>
      </c>
      <c r="N46" s="290" t="s">
        <v>450</v>
      </c>
      <c r="O46" s="236"/>
      <c r="P46" s="294"/>
      <c r="Q46" s="294"/>
      <c r="R46" s="236"/>
      <c r="S46" s="236"/>
      <c r="T46" s="288"/>
    </row>
    <row r="47" spans="1:20" ht="27.6">
      <c r="A47" s="236">
        <v>46</v>
      </c>
      <c r="B47" s="236" t="s">
        <v>101</v>
      </c>
      <c r="C47" s="236" t="s">
        <v>2521</v>
      </c>
      <c r="D47" s="236" t="s">
        <v>2079</v>
      </c>
      <c r="E47" s="236" t="s">
        <v>450</v>
      </c>
      <c r="F47" s="236" t="s">
        <v>1775</v>
      </c>
      <c r="G47" s="292">
        <v>4500000</v>
      </c>
      <c r="H47" s="292" t="s">
        <v>834</v>
      </c>
      <c r="I47" s="236" t="s">
        <v>2818</v>
      </c>
      <c r="J47" s="291"/>
      <c r="K47" s="236"/>
      <c r="L47" s="236" t="s">
        <v>1777</v>
      </c>
      <c r="M47" s="159" t="s">
        <v>1777</v>
      </c>
      <c r="N47" s="290" t="s">
        <v>450</v>
      </c>
      <c r="O47" s="236"/>
      <c r="P47" s="294"/>
      <c r="Q47" s="294"/>
      <c r="R47" s="236"/>
      <c r="S47" s="236"/>
      <c r="T47" s="288"/>
    </row>
    <row r="48" spans="1:20" ht="27.6">
      <c r="A48" s="236">
        <v>47</v>
      </c>
      <c r="B48" s="236" t="s">
        <v>101</v>
      </c>
      <c r="C48" s="236" t="s">
        <v>2521</v>
      </c>
      <c r="D48" s="236" t="s">
        <v>2080</v>
      </c>
      <c r="E48" s="236" t="s">
        <v>450</v>
      </c>
      <c r="F48" s="236" t="s">
        <v>1775</v>
      </c>
      <c r="G48" s="292">
        <v>4500000</v>
      </c>
      <c r="H48" s="292" t="s">
        <v>834</v>
      </c>
      <c r="I48" s="236" t="s">
        <v>2818</v>
      </c>
      <c r="J48" s="291"/>
      <c r="K48" s="236"/>
      <c r="L48" s="236" t="s">
        <v>1777</v>
      </c>
      <c r="M48" s="159" t="s">
        <v>1777</v>
      </c>
      <c r="N48" s="290" t="s">
        <v>450</v>
      </c>
      <c r="O48" s="236"/>
      <c r="P48" s="294"/>
      <c r="Q48" s="294"/>
      <c r="R48" s="236"/>
      <c r="S48" s="236"/>
      <c r="T48" s="288"/>
    </row>
    <row r="49" spans="1:20" ht="27.6">
      <c r="A49" s="236">
        <v>48</v>
      </c>
      <c r="B49" s="236" t="s">
        <v>101</v>
      </c>
      <c r="C49" s="236" t="s">
        <v>2521</v>
      </c>
      <c r="D49" s="236"/>
      <c r="E49" s="236" t="s">
        <v>450</v>
      </c>
      <c r="F49" s="236" t="s">
        <v>1775</v>
      </c>
      <c r="G49" s="292">
        <v>8816990</v>
      </c>
      <c r="H49" s="292" t="s">
        <v>1761</v>
      </c>
      <c r="I49" s="236" t="s">
        <v>2818</v>
      </c>
      <c r="J49" s="291"/>
      <c r="K49" s="236"/>
      <c r="L49" s="236" t="s">
        <v>1777</v>
      </c>
      <c r="M49" s="159" t="s">
        <v>1777</v>
      </c>
      <c r="N49" s="290" t="s">
        <v>450</v>
      </c>
      <c r="O49" s="236"/>
      <c r="P49" s="294"/>
      <c r="Q49" s="294"/>
      <c r="R49" s="236"/>
      <c r="S49" s="236"/>
      <c r="T49" s="288"/>
    </row>
    <row r="50" spans="1:20" ht="27.6">
      <c r="A50" s="236">
        <v>49</v>
      </c>
      <c r="B50" s="236" t="s">
        <v>101</v>
      </c>
      <c r="C50" s="236" t="s">
        <v>2521</v>
      </c>
      <c r="D50" s="236" t="s">
        <v>2081</v>
      </c>
      <c r="E50" s="236" t="s">
        <v>450</v>
      </c>
      <c r="F50" s="236" t="s">
        <v>1775</v>
      </c>
      <c r="G50" s="292">
        <v>0</v>
      </c>
      <c r="H50" s="292" t="s">
        <v>834</v>
      </c>
      <c r="I50" s="236" t="s">
        <v>2818</v>
      </c>
      <c r="J50" s="291"/>
      <c r="K50" s="236"/>
      <c r="L50" s="236" t="s">
        <v>1777</v>
      </c>
      <c r="M50" s="159" t="s">
        <v>1777</v>
      </c>
      <c r="N50" s="297" t="s">
        <v>450</v>
      </c>
      <c r="O50" s="236"/>
      <c r="P50" s="294"/>
      <c r="Q50" s="294"/>
      <c r="R50" s="236"/>
      <c r="S50" s="236"/>
      <c r="T50" s="288"/>
    </row>
    <row r="51" spans="1:20" ht="27.6">
      <c r="A51" s="236">
        <v>50</v>
      </c>
      <c r="B51" s="236" t="s">
        <v>101</v>
      </c>
      <c r="C51" s="236" t="s">
        <v>2521</v>
      </c>
      <c r="D51" s="236" t="s">
        <v>2082</v>
      </c>
      <c r="E51" s="236" t="s">
        <v>450</v>
      </c>
      <c r="F51" s="236" t="s">
        <v>1775</v>
      </c>
      <c r="G51" s="292">
        <v>13644652</v>
      </c>
      <c r="H51" s="292" t="s">
        <v>1761</v>
      </c>
      <c r="I51" s="236" t="s">
        <v>2818</v>
      </c>
      <c r="J51" s="291"/>
      <c r="K51" s="236"/>
      <c r="L51" s="236" t="s">
        <v>1777</v>
      </c>
      <c r="M51" s="159" t="s">
        <v>1777</v>
      </c>
      <c r="N51" s="290" t="s">
        <v>450</v>
      </c>
      <c r="O51" s="236"/>
      <c r="P51" s="294"/>
      <c r="Q51" s="294"/>
      <c r="R51" s="236"/>
      <c r="S51" s="236"/>
      <c r="T51" s="288"/>
    </row>
    <row r="52" spans="1:20" ht="27.6">
      <c r="A52" s="236">
        <v>51</v>
      </c>
      <c r="B52" s="236" t="s">
        <v>101</v>
      </c>
      <c r="C52" s="236" t="s">
        <v>2521</v>
      </c>
      <c r="D52" s="236" t="s">
        <v>2083</v>
      </c>
      <c r="E52" s="236" t="s">
        <v>450</v>
      </c>
      <c r="F52" s="236" t="s">
        <v>1775</v>
      </c>
      <c r="G52" s="292">
        <v>12451895</v>
      </c>
      <c r="H52" s="292" t="s">
        <v>1761</v>
      </c>
      <c r="I52" s="236" t="s">
        <v>2818</v>
      </c>
      <c r="J52" s="291"/>
      <c r="K52" s="236"/>
      <c r="L52" s="236" t="s">
        <v>1777</v>
      </c>
      <c r="M52" s="159" t="s">
        <v>1777</v>
      </c>
      <c r="N52" s="290" t="s">
        <v>450</v>
      </c>
      <c r="O52" s="236"/>
      <c r="P52" s="294"/>
      <c r="Q52" s="294"/>
      <c r="R52" s="236"/>
      <c r="S52" s="236"/>
      <c r="T52" s="288"/>
    </row>
    <row r="53" spans="1:20" ht="27.6">
      <c r="A53" s="236">
        <v>52</v>
      </c>
      <c r="B53" s="236" t="s">
        <v>101</v>
      </c>
      <c r="C53" s="236" t="s">
        <v>2521</v>
      </c>
      <c r="D53" s="236" t="s">
        <v>2084</v>
      </c>
      <c r="E53" s="236" t="s">
        <v>450</v>
      </c>
      <c r="F53" s="236" t="s">
        <v>1775</v>
      </c>
      <c r="G53" s="292">
        <v>13644651</v>
      </c>
      <c r="H53" s="292" t="s">
        <v>1761</v>
      </c>
      <c r="I53" s="236" t="s">
        <v>2818</v>
      </c>
      <c r="J53" s="291"/>
      <c r="K53" s="236"/>
      <c r="L53" s="236" t="s">
        <v>1777</v>
      </c>
      <c r="M53" s="159" t="s">
        <v>1777</v>
      </c>
      <c r="N53" s="290" t="s">
        <v>450</v>
      </c>
      <c r="O53" s="236"/>
      <c r="P53" s="294"/>
      <c r="Q53" s="294"/>
      <c r="R53" s="236"/>
      <c r="S53" s="236"/>
      <c r="T53" s="288"/>
    </row>
    <row r="54" spans="1:20" ht="27.6">
      <c r="A54" s="236">
        <v>53</v>
      </c>
      <c r="B54" s="236" t="s">
        <v>101</v>
      </c>
      <c r="C54" s="236" t="s">
        <v>2521</v>
      </c>
      <c r="D54" s="236" t="s">
        <v>2085</v>
      </c>
      <c r="E54" s="236" t="s">
        <v>450</v>
      </c>
      <c r="F54" s="236" t="s">
        <v>1775</v>
      </c>
      <c r="G54" s="292">
        <v>13644651</v>
      </c>
      <c r="H54" s="292" t="s">
        <v>1761</v>
      </c>
      <c r="I54" s="236" t="s">
        <v>2818</v>
      </c>
      <c r="J54" s="291"/>
      <c r="K54" s="236"/>
      <c r="L54" s="236" t="s">
        <v>1777</v>
      </c>
      <c r="M54" s="159" t="s">
        <v>1777</v>
      </c>
      <c r="N54" s="290" t="s">
        <v>450</v>
      </c>
      <c r="O54" s="236"/>
      <c r="P54" s="294"/>
      <c r="Q54" s="294"/>
      <c r="R54" s="236"/>
      <c r="S54" s="236"/>
      <c r="T54" s="288"/>
    </row>
    <row r="55" spans="1:20" ht="27.6">
      <c r="A55" s="236">
        <v>54</v>
      </c>
      <c r="B55" s="236" t="s">
        <v>101</v>
      </c>
      <c r="C55" s="236" t="s">
        <v>2521</v>
      </c>
      <c r="D55" s="236" t="s">
        <v>2086</v>
      </c>
      <c r="E55" s="236" t="s">
        <v>450</v>
      </c>
      <c r="F55" s="236" t="s">
        <v>1775</v>
      </c>
      <c r="G55" s="292">
        <v>18641342.223571066</v>
      </c>
      <c r="H55" s="292" t="s">
        <v>834</v>
      </c>
      <c r="I55" s="236" t="s">
        <v>2818</v>
      </c>
      <c r="J55" s="291"/>
      <c r="K55" s="236"/>
      <c r="L55" s="236" t="s">
        <v>1777</v>
      </c>
      <c r="M55" s="159" t="s">
        <v>1777</v>
      </c>
      <c r="N55" s="290" t="s">
        <v>450</v>
      </c>
      <c r="O55" s="236"/>
      <c r="P55" s="294"/>
      <c r="Q55" s="294"/>
      <c r="R55" s="236"/>
      <c r="S55" s="236"/>
      <c r="T55" s="288"/>
    </row>
    <row r="56" spans="1:20" ht="27.6">
      <c r="A56" s="236">
        <v>55</v>
      </c>
      <c r="B56" s="236" t="s">
        <v>101</v>
      </c>
      <c r="C56" s="236" t="s">
        <v>2521</v>
      </c>
      <c r="D56" s="236" t="s">
        <v>2087</v>
      </c>
      <c r="E56" s="236" t="s">
        <v>450</v>
      </c>
      <c r="F56" s="236" t="s">
        <v>1790</v>
      </c>
      <c r="G56" s="292">
        <v>60629447.427499995</v>
      </c>
      <c r="H56" s="292" t="s">
        <v>1761</v>
      </c>
      <c r="I56" s="236" t="s">
        <v>2818</v>
      </c>
      <c r="J56" s="291"/>
      <c r="K56" s="236"/>
      <c r="L56" s="236" t="s">
        <v>1777</v>
      </c>
      <c r="M56" s="159" t="s">
        <v>1777</v>
      </c>
      <c r="N56" s="290" t="s">
        <v>450</v>
      </c>
      <c r="O56" s="236"/>
      <c r="P56" s="294"/>
      <c r="Q56" s="294"/>
      <c r="R56" s="236"/>
      <c r="S56" s="236"/>
      <c r="T56" s="288"/>
    </row>
    <row r="57" spans="1:20" ht="27.6">
      <c r="A57" s="236">
        <v>56</v>
      </c>
      <c r="B57" s="236" t="s">
        <v>101</v>
      </c>
      <c r="C57" s="236" t="s">
        <v>2521</v>
      </c>
      <c r="D57" s="236" t="s">
        <v>2088</v>
      </c>
      <c r="E57" s="236" t="s">
        <v>450</v>
      </c>
      <c r="F57" s="236" t="s">
        <v>1775</v>
      </c>
      <c r="G57" s="292">
        <v>72571200</v>
      </c>
      <c r="H57" s="292" t="s">
        <v>834</v>
      </c>
      <c r="I57" s="236" t="s">
        <v>2818</v>
      </c>
      <c r="J57" s="291"/>
      <c r="K57" s="236"/>
      <c r="L57" s="236" t="s">
        <v>1777</v>
      </c>
      <c r="M57" s="159" t="s">
        <v>1777</v>
      </c>
      <c r="N57" s="290" t="s">
        <v>450</v>
      </c>
      <c r="O57" s="236"/>
      <c r="P57" s="294"/>
      <c r="Q57" s="294"/>
      <c r="R57" s="236"/>
      <c r="S57" s="236"/>
      <c r="T57" s="288"/>
    </row>
    <row r="58" spans="1:20" ht="42">
      <c r="A58" s="236">
        <v>57</v>
      </c>
      <c r="B58" s="236" t="s">
        <v>101</v>
      </c>
      <c r="C58" s="236" t="s">
        <v>2521</v>
      </c>
      <c r="D58" s="236" t="s">
        <v>2089</v>
      </c>
      <c r="E58" s="236" t="s">
        <v>1792</v>
      </c>
      <c r="F58" s="236" t="s">
        <v>1793</v>
      </c>
      <c r="G58" s="292">
        <v>0</v>
      </c>
      <c r="H58" s="292" t="s">
        <v>1761</v>
      </c>
      <c r="I58" s="236" t="s">
        <v>2818</v>
      </c>
      <c r="J58" s="291"/>
      <c r="K58" s="236"/>
      <c r="L58" s="236" t="s">
        <v>1777</v>
      </c>
      <c r="M58" s="159" t="s">
        <v>1777</v>
      </c>
      <c r="N58" s="265" t="s">
        <v>1792</v>
      </c>
      <c r="O58" s="236"/>
      <c r="P58" s="294"/>
      <c r="Q58" s="294"/>
      <c r="R58" s="236"/>
      <c r="S58" s="236"/>
      <c r="T58" s="288"/>
    </row>
    <row r="59" spans="1:20" ht="42">
      <c r="A59" s="236">
        <v>58</v>
      </c>
      <c r="B59" s="236" t="s">
        <v>101</v>
      </c>
      <c r="C59" s="236" t="s">
        <v>2521</v>
      </c>
      <c r="D59" s="236" t="s">
        <v>2090</v>
      </c>
      <c r="E59" s="236" t="s">
        <v>1792</v>
      </c>
      <c r="F59" s="236" t="s">
        <v>1793</v>
      </c>
      <c r="G59" s="292">
        <v>22630261</v>
      </c>
      <c r="H59" s="292" t="s">
        <v>1794</v>
      </c>
      <c r="I59" s="236" t="s">
        <v>2818</v>
      </c>
      <c r="J59" s="291"/>
      <c r="K59" s="236"/>
      <c r="L59" s="236" t="s">
        <v>1777</v>
      </c>
      <c r="M59" s="159" t="s">
        <v>1777</v>
      </c>
      <c r="N59" s="290" t="s">
        <v>1792</v>
      </c>
      <c r="O59" s="236"/>
      <c r="P59" s="294"/>
      <c r="Q59" s="294"/>
      <c r="R59" s="236"/>
      <c r="S59" s="236"/>
      <c r="T59" s="288"/>
    </row>
    <row r="60" spans="1:20" ht="42">
      <c r="A60" s="236">
        <v>59</v>
      </c>
      <c r="B60" s="236" t="s">
        <v>101</v>
      </c>
      <c r="C60" s="236" t="s">
        <v>2521</v>
      </c>
      <c r="D60" s="236"/>
      <c r="E60" s="236" t="s">
        <v>1792</v>
      </c>
      <c r="F60" s="236" t="s">
        <v>1793</v>
      </c>
      <c r="G60" s="292">
        <v>0</v>
      </c>
      <c r="H60" s="292" t="s">
        <v>1795</v>
      </c>
      <c r="I60" s="236" t="s">
        <v>2818</v>
      </c>
      <c r="J60" s="291"/>
      <c r="K60" s="236"/>
      <c r="L60" s="236" t="s">
        <v>1777</v>
      </c>
      <c r="M60" s="159" t="s">
        <v>1777</v>
      </c>
      <c r="N60" s="290" t="s">
        <v>1792</v>
      </c>
      <c r="O60" s="236"/>
      <c r="P60" s="294"/>
      <c r="Q60" s="294"/>
      <c r="R60" s="236"/>
      <c r="S60" s="236"/>
      <c r="T60" s="288"/>
    </row>
    <row r="61" spans="1:20" ht="42">
      <c r="A61" s="236">
        <v>60</v>
      </c>
      <c r="B61" s="236" t="s">
        <v>101</v>
      </c>
      <c r="C61" s="236" t="s">
        <v>2521</v>
      </c>
      <c r="D61" s="236" t="s">
        <v>2091</v>
      </c>
      <c r="E61" s="236" t="s">
        <v>1792</v>
      </c>
      <c r="F61" s="236" t="s">
        <v>1793</v>
      </c>
      <c r="G61" s="292">
        <v>3221740</v>
      </c>
      <c r="H61" s="292" t="s">
        <v>800</v>
      </c>
      <c r="I61" s="236" t="s">
        <v>2818</v>
      </c>
      <c r="J61" s="291"/>
      <c r="K61" s="236"/>
      <c r="L61" s="236" t="s">
        <v>1777</v>
      </c>
      <c r="M61" s="159" t="s">
        <v>1777</v>
      </c>
      <c r="N61" s="290" t="s">
        <v>1792</v>
      </c>
      <c r="O61" s="236"/>
      <c r="P61" s="294"/>
      <c r="Q61" s="295"/>
      <c r="R61" s="236"/>
      <c r="S61" s="236"/>
      <c r="T61" s="288"/>
    </row>
    <row r="62" spans="1:20" ht="55.2">
      <c r="A62" s="236">
        <v>61</v>
      </c>
      <c r="B62" s="236" t="s">
        <v>101</v>
      </c>
      <c r="C62" s="236" t="s">
        <v>2521</v>
      </c>
      <c r="D62" s="291" t="s">
        <v>2092</v>
      </c>
      <c r="E62" s="289" t="s">
        <v>1796</v>
      </c>
      <c r="F62" s="236" t="s">
        <v>1797</v>
      </c>
      <c r="G62" s="292">
        <v>40281936</v>
      </c>
      <c r="H62" s="292" t="s">
        <v>834</v>
      </c>
      <c r="I62" s="236" t="s">
        <v>2818</v>
      </c>
      <c r="J62" s="291"/>
      <c r="K62" s="236"/>
      <c r="L62" s="236" t="s">
        <v>1777</v>
      </c>
      <c r="M62" s="159" t="s">
        <v>1777</v>
      </c>
      <c r="N62" s="290" t="s">
        <v>1796</v>
      </c>
      <c r="O62" s="289"/>
      <c r="P62" s="294"/>
      <c r="Q62" s="294"/>
      <c r="R62" s="236"/>
      <c r="S62" s="236"/>
      <c r="T62" s="288"/>
    </row>
    <row r="63" spans="1:20" ht="55.2">
      <c r="A63" s="236">
        <v>62</v>
      </c>
      <c r="B63" s="236" t="s">
        <v>101</v>
      </c>
      <c r="C63" s="236" t="s">
        <v>2521</v>
      </c>
      <c r="D63" s="291" t="s">
        <v>2093</v>
      </c>
      <c r="E63" s="289" t="s">
        <v>1796</v>
      </c>
      <c r="F63" s="236" t="s">
        <v>1797</v>
      </c>
      <c r="G63" s="292">
        <v>2608696</v>
      </c>
      <c r="H63" s="292" t="s">
        <v>1758</v>
      </c>
      <c r="I63" s="236" t="s">
        <v>2818</v>
      </c>
      <c r="J63" s="291"/>
      <c r="K63" s="236"/>
      <c r="L63" s="236" t="s">
        <v>1777</v>
      </c>
      <c r="M63" s="159" t="s">
        <v>1777</v>
      </c>
      <c r="N63" s="290" t="s">
        <v>1796</v>
      </c>
      <c r="O63" s="289"/>
      <c r="P63" s="294"/>
      <c r="Q63" s="294"/>
      <c r="R63" s="236"/>
      <c r="S63" s="236"/>
      <c r="T63" s="288"/>
    </row>
    <row r="64" spans="1:20" ht="42">
      <c r="A64" s="236">
        <v>63</v>
      </c>
      <c r="B64" s="236" t="s">
        <v>101</v>
      </c>
      <c r="C64" s="236" t="s">
        <v>2521</v>
      </c>
      <c r="D64" s="291" t="s">
        <v>2094</v>
      </c>
      <c r="E64" s="289" t="s">
        <v>1796</v>
      </c>
      <c r="F64" s="236" t="s">
        <v>1798</v>
      </c>
      <c r="G64" s="292">
        <v>24000000</v>
      </c>
      <c r="H64" s="292" t="s">
        <v>1761</v>
      </c>
      <c r="I64" s="236" t="s">
        <v>2818</v>
      </c>
      <c r="J64" s="291"/>
      <c r="K64" s="236"/>
      <c r="L64" s="236" t="s">
        <v>1777</v>
      </c>
      <c r="M64" s="159" t="s">
        <v>1777</v>
      </c>
      <c r="N64" s="290" t="s">
        <v>1796</v>
      </c>
      <c r="O64" s="289"/>
      <c r="P64" s="294"/>
      <c r="Q64" s="294"/>
      <c r="R64" s="236"/>
      <c r="S64" s="236"/>
      <c r="T64" s="288"/>
    </row>
    <row r="65" spans="1:20" ht="42">
      <c r="A65" s="236">
        <v>64</v>
      </c>
      <c r="B65" s="236" t="s">
        <v>101</v>
      </c>
      <c r="C65" s="236" t="s">
        <v>2521</v>
      </c>
      <c r="D65" s="291" t="s">
        <v>2095</v>
      </c>
      <c r="E65" s="289" t="s">
        <v>1796</v>
      </c>
      <c r="F65" s="236" t="s">
        <v>1757</v>
      </c>
      <c r="G65" s="292">
        <v>13000000</v>
      </c>
      <c r="H65" s="292" t="s">
        <v>834</v>
      </c>
      <c r="I65" s="236" t="s">
        <v>2818</v>
      </c>
      <c r="J65" s="291"/>
      <c r="K65" s="236"/>
      <c r="L65" s="236" t="s">
        <v>1777</v>
      </c>
      <c r="M65" s="159" t="s">
        <v>1777</v>
      </c>
      <c r="N65" s="290" t="s">
        <v>1796</v>
      </c>
      <c r="O65" s="289"/>
      <c r="P65" s="294"/>
      <c r="Q65" s="294"/>
      <c r="R65" s="236"/>
      <c r="S65" s="236"/>
      <c r="T65" s="288"/>
    </row>
    <row r="66" spans="1:20" ht="42">
      <c r="A66" s="236">
        <v>65</v>
      </c>
      <c r="B66" s="236" t="s">
        <v>101</v>
      </c>
      <c r="C66" s="236" t="s">
        <v>2521</v>
      </c>
      <c r="D66" s="291" t="s">
        <v>2096</v>
      </c>
      <c r="E66" s="289" t="s">
        <v>1796</v>
      </c>
      <c r="F66" s="236" t="s">
        <v>1757</v>
      </c>
      <c r="G66" s="292">
        <v>244250000</v>
      </c>
      <c r="H66" s="292" t="s">
        <v>1761</v>
      </c>
      <c r="I66" s="236" t="s">
        <v>2818</v>
      </c>
      <c r="J66" s="291"/>
      <c r="K66" s="236"/>
      <c r="L66" s="236" t="s">
        <v>1777</v>
      </c>
      <c r="M66" s="159" t="s">
        <v>1777</v>
      </c>
      <c r="N66" s="290" t="s">
        <v>1796</v>
      </c>
      <c r="O66" s="289"/>
      <c r="P66" s="294"/>
      <c r="Q66" s="294"/>
      <c r="R66" s="236"/>
      <c r="S66" s="236"/>
      <c r="T66" s="288"/>
    </row>
    <row r="67" spans="1:20" ht="42">
      <c r="A67" s="236">
        <v>66</v>
      </c>
      <c r="B67" s="236" t="s">
        <v>101</v>
      </c>
      <c r="C67" s="236" t="s">
        <v>2521</v>
      </c>
      <c r="D67" s="298" t="s">
        <v>2097</v>
      </c>
      <c r="E67" s="289" t="s">
        <v>1796</v>
      </c>
      <c r="F67" s="236" t="s">
        <v>1757</v>
      </c>
      <c r="G67" s="292">
        <v>24000000</v>
      </c>
      <c r="H67" s="292" t="s">
        <v>834</v>
      </c>
      <c r="I67" s="236" t="s">
        <v>2818</v>
      </c>
      <c r="J67" s="291"/>
      <c r="K67" s="236"/>
      <c r="L67" s="236" t="s">
        <v>1777</v>
      </c>
      <c r="M67" s="159" t="s">
        <v>1777</v>
      </c>
      <c r="N67" s="290" t="s">
        <v>1796</v>
      </c>
      <c r="O67" s="289"/>
      <c r="P67" s="294"/>
      <c r="Q67" s="294"/>
      <c r="R67" s="236"/>
      <c r="S67" s="236"/>
      <c r="T67" s="288"/>
    </row>
    <row r="68" spans="1:20" ht="69">
      <c r="A68" s="236">
        <v>67</v>
      </c>
      <c r="B68" s="236" t="s">
        <v>101</v>
      </c>
      <c r="C68" s="236" t="s">
        <v>2521</v>
      </c>
      <c r="D68" s="291" t="s">
        <v>2098</v>
      </c>
      <c r="E68" s="289" t="s">
        <v>1796</v>
      </c>
      <c r="F68" s="236" t="s">
        <v>1757</v>
      </c>
      <c r="G68" s="292">
        <v>145000000</v>
      </c>
      <c r="H68" s="292" t="s">
        <v>834</v>
      </c>
      <c r="I68" s="236" t="s">
        <v>2818</v>
      </c>
      <c r="J68" s="291"/>
      <c r="K68" s="236"/>
      <c r="L68" s="236" t="s">
        <v>1777</v>
      </c>
      <c r="M68" s="159" t="s">
        <v>1777</v>
      </c>
      <c r="N68" s="290" t="s">
        <v>1796</v>
      </c>
      <c r="O68" s="289"/>
      <c r="P68" s="294"/>
      <c r="Q68" s="294"/>
      <c r="R68" s="236"/>
      <c r="S68" s="236"/>
      <c r="T68" s="288"/>
    </row>
    <row r="69" spans="1:20" ht="55.2">
      <c r="A69" s="236">
        <v>68</v>
      </c>
      <c r="B69" s="236" t="s">
        <v>101</v>
      </c>
      <c r="C69" s="236" t="s">
        <v>2521</v>
      </c>
      <c r="D69" s="291" t="s">
        <v>2099</v>
      </c>
      <c r="E69" s="289" t="s">
        <v>1796</v>
      </c>
      <c r="F69" s="236" t="s">
        <v>1757</v>
      </c>
      <c r="G69" s="292">
        <v>235000000</v>
      </c>
      <c r="H69" s="292" t="s">
        <v>1761</v>
      </c>
      <c r="I69" s="236" t="s">
        <v>2818</v>
      </c>
      <c r="J69" s="291"/>
      <c r="K69" s="236"/>
      <c r="L69" s="236" t="s">
        <v>1777</v>
      </c>
      <c r="M69" s="159" t="s">
        <v>1777</v>
      </c>
      <c r="N69" s="290" t="s">
        <v>1796</v>
      </c>
      <c r="O69" s="289"/>
      <c r="P69" s="295"/>
      <c r="Q69" s="294"/>
      <c r="R69" s="236"/>
      <c r="S69" s="236"/>
      <c r="T69" s="288"/>
    </row>
    <row r="70" spans="1:20" ht="42">
      <c r="A70" s="236">
        <v>69</v>
      </c>
      <c r="B70" s="236" t="s">
        <v>101</v>
      </c>
      <c r="C70" s="236" t="s">
        <v>2521</v>
      </c>
      <c r="D70" s="291" t="s">
        <v>2100</v>
      </c>
      <c r="E70" s="289" t="s">
        <v>1799</v>
      </c>
      <c r="F70" s="236" t="s">
        <v>1790</v>
      </c>
      <c r="G70" s="292">
        <v>48000000</v>
      </c>
      <c r="H70" s="292" t="s">
        <v>1761</v>
      </c>
      <c r="I70" s="236" t="s">
        <v>2818</v>
      </c>
      <c r="J70" s="291"/>
      <c r="K70" s="236"/>
      <c r="L70" s="236" t="s">
        <v>1777</v>
      </c>
      <c r="M70" s="159" t="s">
        <v>1777</v>
      </c>
      <c r="N70" s="290" t="s">
        <v>1799</v>
      </c>
      <c r="O70" s="289"/>
      <c r="P70" s="294"/>
      <c r="Q70" s="294"/>
      <c r="R70" s="236"/>
      <c r="S70" s="236"/>
      <c r="T70" s="288"/>
    </row>
    <row r="71" spans="1:20" ht="42">
      <c r="A71" s="236">
        <v>70</v>
      </c>
      <c r="B71" s="236" t="s">
        <v>101</v>
      </c>
      <c r="C71" s="236" t="s">
        <v>2521</v>
      </c>
      <c r="D71" s="291" t="s">
        <v>2101</v>
      </c>
      <c r="E71" s="289" t="s">
        <v>1799</v>
      </c>
      <c r="F71" s="236" t="s">
        <v>1790</v>
      </c>
      <c r="G71" s="292">
        <v>158450000</v>
      </c>
      <c r="H71" s="292" t="s">
        <v>1761</v>
      </c>
      <c r="I71" s="236" t="s">
        <v>2818</v>
      </c>
      <c r="J71" s="291"/>
      <c r="K71" s="236"/>
      <c r="L71" s="236" t="s">
        <v>1777</v>
      </c>
      <c r="M71" s="159" t="s">
        <v>1777</v>
      </c>
      <c r="N71" s="290" t="s">
        <v>1799</v>
      </c>
      <c r="O71" s="289"/>
      <c r="P71" s="295"/>
      <c r="Q71" s="294"/>
      <c r="R71" s="236"/>
      <c r="S71" s="236"/>
      <c r="T71" s="288"/>
    </row>
    <row r="72" spans="1:20" ht="55.2">
      <c r="A72" s="236">
        <v>71</v>
      </c>
      <c r="B72" s="236" t="s">
        <v>101</v>
      </c>
      <c r="C72" s="236" t="s">
        <v>2521</v>
      </c>
      <c r="D72" s="291" t="s">
        <v>2102</v>
      </c>
      <c r="E72" s="289" t="s">
        <v>1799</v>
      </c>
      <c r="F72" s="236" t="s">
        <v>1757</v>
      </c>
      <c r="G72" s="292">
        <v>15350000</v>
      </c>
      <c r="H72" s="292" t="s">
        <v>1761</v>
      </c>
      <c r="I72" s="236" t="s">
        <v>2818</v>
      </c>
      <c r="J72" s="291"/>
      <c r="K72" s="236"/>
      <c r="L72" s="236" t="s">
        <v>1777</v>
      </c>
      <c r="M72" s="159" t="s">
        <v>1777</v>
      </c>
      <c r="N72" s="290" t="s">
        <v>1799</v>
      </c>
      <c r="O72" s="289"/>
      <c r="P72" s="295"/>
      <c r="Q72" s="294"/>
      <c r="R72" s="236"/>
      <c r="S72" s="236"/>
      <c r="T72" s="288"/>
    </row>
    <row r="73" spans="1:20" ht="42">
      <c r="A73" s="236">
        <v>72</v>
      </c>
      <c r="B73" s="236" t="s">
        <v>101</v>
      </c>
      <c r="C73" s="236" t="s">
        <v>2521</v>
      </c>
      <c r="D73" s="291" t="s">
        <v>2103</v>
      </c>
      <c r="E73" s="289" t="s">
        <v>1799</v>
      </c>
      <c r="F73" s="236" t="s">
        <v>1757</v>
      </c>
      <c r="G73" s="292">
        <v>9000000</v>
      </c>
      <c r="H73" s="292" t="s">
        <v>834</v>
      </c>
      <c r="I73" s="236" t="s">
        <v>2818</v>
      </c>
      <c r="J73" s="291"/>
      <c r="K73" s="236"/>
      <c r="L73" s="236" t="s">
        <v>1777</v>
      </c>
      <c r="M73" s="159" t="s">
        <v>1777</v>
      </c>
      <c r="N73" s="290" t="s">
        <v>1799</v>
      </c>
      <c r="O73" s="289"/>
      <c r="P73" s="294"/>
      <c r="Q73" s="294"/>
      <c r="R73" s="236"/>
      <c r="S73" s="236"/>
      <c r="T73" s="288"/>
    </row>
    <row r="74" spans="1:20" ht="42">
      <c r="A74" s="236">
        <v>73</v>
      </c>
      <c r="B74" s="236" t="s">
        <v>101</v>
      </c>
      <c r="C74" s="236" t="s">
        <v>2521</v>
      </c>
      <c r="D74" s="291" t="s">
        <v>2104</v>
      </c>
      <c r="E74" s="289" t="s">
        <v>1799</v>
      </c>
      <c r="F74" s="236" t="s">
        <v>1757</v>
      </c>
      <c r="G74" s="292">
        <v>163000000</v>
      </c>
      <c r="H74" s="292" t="s">
        <v>1761</v>
      </c>
      <c r="I74" s="236" t="s">
        <v>2818</v>
      </c>
      <c r="J74" s="291"/>
      <c r="K74" s="236"/>
      <c r="L74" s="236" t="s">
        <v>1777</v>
      </c>
      <c r="M74" s="159" t="s">
        <v>1777</v>
      </c>
      <c r="N74" s="290" t="s">
        <v>1799</v>
      </c>
      <c r="O74" s="289"/>
      <c r="P74" s="294"/>
      <c r="Q74" s="294"/>
      <c r="R74" s="236"/>
      <c r="S74" s="236"/>
      <c r="T74" s="288"/>
    </row>
    <row r="75" spans="1:20" ht="42">
      <c r="A75" s="236">
        <v>74</v>
      </c>
      <c r="B75" s="236" t="s">
        <v>101</v>
      </c>
      <c r="C75" s="236" t="s">
        <v>2521</v>
      </c>
      <c r="D75" s="291" t="s">
        <v>2105</v>
      </c>
      <c r="E75" s="289" t="s">
        <v>1799</v>
      </c>
      <c r="F75" s="236" t="s">
        <v>1757</v>
      </c>
      <c r="G75" s="292">
        <v>0</v>
      </c>
      <c r="H75" s="292" t="s">
        <v>834</v>
      </c>
      <c r="I75" s="236" t="s">
        <v>2818</v>
      </c>
      <c r="J75" s="291"/>
      <c r="K75" s="236"/>
      <c r="L75" s="236" t="s">
        <v>1777</v>
      </c>
      <c r="M75" s="159" t="s">
        <v>1777</v>
      </c>
      <c r="N75" s="297" t="s">
        <v>1799</v>
      </c>
      <c r="O75" s="289"/>
      <c r="P75" s="294"/>
      <c r="Q75" s="294"/>
      <c r="R75" s="236"/>
      <c r="S75" s="236"/>
      <c r="T75" s="288"/>
    </row>
    <row r="76" spans="1:20" ht="42">
      <c r="A76" s="236">
        <v>75</v>
      </c>
      <c r="B76" s="236" t="s">
        <v>101</v>
      </c>
      <c r="C76" s="236" t="s">
        <v>2521</v>
      </c>
      <c r="D76" s="291" t="s">
        <v>2106</v>
      </c>
      <c r="E76" s="289" t="s">
        <v>1799</v>
      </c>
      <c r="F76" s="236" t="s">
        <v>1779</v>
      </c>
      <c r="G76" s="292">
        <v>70000000</v>
      </c>
      <c r="H76" s="292" t="s">
        <v>834</v>
      </c>
      <c r="I76" s="236" t="s">
        <v>2818</v>
      </c>
      <c r="J76" s="291"/>
      <c r="K76" s="236"/>
      <c r="L76" s="236" t="s">
        <v>1777</v>
      </c>
      <c r="M76" s="159" t="s">
        <v>1777</v>
      </c>
      <c r="N76" s="290" t="s">
        <v>1799</v>
      </c>
      <c r="O76" s="289"/>
      <c r="P76" s="295"/>
      <c r="Q76" s="294"/>
      <c r="R76" s="236"/>
      <c r="S76" s="236"/>
      <c r="T76" s="288"/>
    </row>
    <row r="77" spans="1:20" ht="42">
      <c r="A77" s="236">
        <v>76</v>
      </c>
      <c r="B77" s="236" t="s">
        <v>101</v>
      </c>
      <c r="C77" s="236" t="s">
        <v>2521</v>
      </c>
      <c r="D77" s="291" t="s">
        <v>2107</v>
      </c>
      <c r="E77" s="289" t="s">
        <v>1799</v>
      </c>
      <c r="F77" s="236" t="s">
        <v>1782</v>
      </c>
      <c r="G77" s="292">
        <v>15000000</v>
      </c>
      <c r="H77" s="292" t="s">
        <v>1758</v>
      </c>
      <c r="I77" s="236" t="s">
        <v>2818</v>
      </c>
      <c r="J77" s="291"/>
      <c r="K77" s="236"/>
      <c r="L77" s="236" t="s">
        <v>1777</v>
      </c>
      <c r="M77" s="159" t="s">
        <v>1777</v>
      </c>
      <c r="N77" s="297" t="s">
        <v>1799</v>
      </c>
      <c r="O77" s="289"/>
      <c r="P77" s="294"/>
      <c r="Q77" s="294"/>
      <c r="R77" s="236"/>
      <c r="S77" s="236"/>
      <c r="T77" s="288"/>
    </row>
    <row r="78" spans="1:20" ht="42">
      <c r="A78" s="236">
        <v>77</v>
      </c>
      <c r="B78" s="236" t="s">
        <v>101</v>
      </c>
      <c r="C78" s="236" t="s">
        <v>2521</v>
      </c>
      <c r="D78" s="291" t="s">
        <v>2108</v>
      </c>
      <c r="E78" s="289" t="s">
        <v>1799</v>
      </c>
      <c r="F78" s="236" t="s">
        <v>1768</v>
      </c>
      <c r="G78" s="292">
        <v>80000000</v>
      </c>
      <c r="H78" s="292" t="s">
        <v>834</v>
      </c>
      <c r="I78" s="236" t="s">
        <v>2818</v>
      </c>
      <c r="J78" s="291"/>
      <c r="K78" s="236"/>
      <c r="L78" s="236" t="s">
        <v>1777</v>
      </c>
      <c r="M78" s="159" t="s">
        <v>1777</v>
      </c>
      <c r="N78" s="265" t="s">
        <v>1799</v>
      </c>
      <c r="O78" s="289"/>
      <c r="P78" s="294"/>
      <c r="Q78" s="295"/>
      <c r="R78" s="236"/>
      <c r="S78" s="236"/>
      <c r="T78" s="288"/>
    </row>
    <row r="79" spans="1:20" ht="82.8">
      <c r="A79" s="236">
        <v>78</v>
      </c>
      <c r="B79" s="236" t="s">
        <v>101</v>
      </c>
      <c r="C79" s="236" t="s">
        <v>2521</v>
      </c>
      <c r="D79" s="291" t="s">
        <v>2109</v>
      </c>
      <c r="E79" s="289" t="s">
        <v>1799</v>
      </c>
      <c r="F79" s="236" t="s">
        <v>1768</v>
      </c>
      <c r="G79" s="292">
        <v>26324217</v>
      </c>
      <c r="H79" s="292" t="s">
        <v>1758</v>
      </c>
      <c r="I79" s="236" t="s">
        <v>2818</v>
      </c>
      <c r="J79" s="291"/>
      <c r="K79" s="236"/>
      <c r="L79" s="236" t="s">
        <v>1777</v>
      </c>
      <c r="M79" s="159" t="s">
        <v>1777</v>
      </c>
      <c r="N79" s="290" t="s">
        <v>1799</v>
      </c>
      <c r="O79" s="289"/>
      <c r="P79" s="295"/>
      <c r="Q79" s="294"/>
      <c r="R79" s="236"/>
      <c r="S79" s="236"/>
      <c r="T79" s="288"/>
    </row>
    <row r="80" spans="1:20" ht="42">
      <c r="A80" s="236">
        <v>79</v>
      </c>
      <c r="B80" s="236" t="s">
        <v>101</v>
      </c>
      <c r="C80" s="236" t="s">
        <v>2521</v>
      </c>
      <c r="D80" s="236"/>
      <c r="E80" s="236" t="s">
        <v>1799</v>
      </c>
      <c r="F80" s="236" t="s">
        <v>1768</v>
      </c>
      <c r="G80" s="292">
        <v>3948633</v>
      </c>
      <c r="H80" s="292" t="s">
        <v>1761</v>
      </c>
      <c r="I80" s="236" t="s">
        <v>2818</v>
      </c>
      <c r="J80" s="291"/>
      <c r="K80" s="236"/>
      <c r="L80" s="236" t="s">
        <v>1777</v>
      </c>
      <c r="M80" s="236" t="s">
        <v>1777</v>
      </c>
      <c r="N80" s="290" t="s">
        <v>1799</v>
      </c>
      <c r="O80" s="236"/>
      <c r="P80" s="236"/>
      <c r="Q80" s="236"/>
      <c r="R80" s="236"/>
      <c r="S80" s="236"/>
      <c r="T80" s="288"/>
    </row>
    <row r="81" spans="1:20" ht="42">
      <c r="A81" s="236">
        <v>80</v>
      </c>
      <c r="B81" s="236" t="s">
        <v>101</v>
      </c>
      <c r="C81" s="236" t="s">
        <v>2521</v>
      </c>
      <c r="D81" s="291"/>
      <c r="E81" s="236" t="s">
        <v>1796</v>
      </c>
      <c r="F81" s="236" t="s">
        <v>1801</v>
      </c>
      <c r="G81" s="292">
        <v>15535217</v>
      </c>
      <c r="H81" s="292" t="s">
        <v>1761</v>
      </c>
      <c r="I81" s="236" t="s">
        <v>2818</v>
      </c>
      <c r="J81" s="291"/>
      <c r="K81" s="236"/>
      <c r="L81" s="236" t="s">
        <v>1777</v>
      </c>
      <c r="M81" s="236" t="s">
        <v>1777</v>
      </c>
      <c r="N81" s="297" t="s">
        <v>1796</v>
      </c>
      <c r="O81" s="236"/>
      <c r="P81" s="236"/>
      <c r="Q81" s="236"/>
      <c r="R81" s="236"/>
      <c r="S81" s="236"/>
      <c r="T81" s="288"/>
    </row>
    <row r="82" spans="1:20" ht="42">
      <c r="A82" s="236">
        <v>81</v>
      </c>
      <c r="B82" s="236" t="s">
        <v>101</v>
      </c>
      <c r="C82" s="236" t="s">
        <v>2521</v>
      </c>
      <c r="D82" s="293" t="s">
        <v>2110</v>
      </c>
      <c r="E82" s="236" t="s">
        <v>1796</v>
      </c>
      <c r="F82" s="236" t="s">
        <v>1801</v>
      </c>
      <c r="G82" s="292">
        <v>35964783</v>
      </c>
      <c r="H82" s="292" t="s">
        <v>1758</v>
      </c>
      <c r="I82" s="236" t="s">
        <v>2818</v>
      </c>
      <c r="J82" s="291"/>
      <c r="K82" s="236"/>
      <c r="L82" s="236" t="s">
        <v>1777</v>
      </c>
      <c r="M82" s="236" t="s">
        <v>1777</v>
      </c>
      <c r="N82" s="297" t="s">
        <v>1796</v>
      </c>
      <c r="O82" s="236"/>
      <c r="P82" s="236"/>
      <c r="Q82" s="236"/>
      <c r="R82" s="236"/>
      <c r="S82" s="236"/>
      <c r="T82" s="288"/>
    </row>
    <row r="83" spans="1:20" ht="42">
      <c r="A83" s="236">
        <v>82</v>
      </c>
      <c r="B83" s="236" t="s">
        <v>101</v>
      </c>
      <c r="C83" s="236" t="s">
        <v>2521</v>
      </c>
      <c r="D83" s="293" t="s">
        <v>2001</v>
      </c>
      <c r="E83" s="236" t="s">
        <v>1799</v>
      </c>
      <c r="F83" s="236" t="s">
        <v>1803</v>
      </c>
      <c r="G83" s="292">
        <v>37000000</v>
      </c>
      <c r="H83" s="292" t="s">
        <v>1761</v>
      </c>
      <c r="I83" s="236" t="s">
        <v>2818</v>
      </c>
      <c r="J83" s="291"/>
      <c r="K83" s="236"/>
      <c r="L83" s="236" t="s">
        <v>1777</v>
      </c>
      <c r="M83" s="236" t="s">
        <v>1777</v>
      </c>
      <c r="N83" s="290" t="s">
        <v>1799</v>
      </c>
      <c r="O83" s="236"/>
      <c r="P83" s="236"/>
      <c r="Q83" s="236"/>
      <c r="R83" s="236"/>
      <c r="S83" s="236"/>
      <c r="T83" s="288"/>
    </row>
    <row r="84" spans="1:20" ht="42">
      <c r="A84" s="236">
        <v>83</v>
      </c>
      <c r="B84" s="236" t="s">
        <v>101</v>
      </c>
      <c r="C84" s="236" t="s">
        <v>2521</v>
      </c>
      <c r="D84" s="296" t="s">
        <v>2111</v>
      </c>
      <c r="E84" s="289" t="s">
        <v>1799</v>
      </c>
      <c r="F84" s="236" t="s">
        <v>1803</v>
      </c>
      <c r="G84" s="292">
        <v>12000000</v>
      </c>
      <c r="H84" s="292" t="s">
        <v>1761</v>
      </c>
      <c r="I84" s="236" t="s">
        <v>2818</v>
      </c>
      <c r="J84" s="291"/>
      <c r="K84" s="236"/>
      <c r="L84" s="236" t="s">
        <v>1777</v>
      </c>
      <c r="M84" s="159" t="s">
        <v>1777</v>
      </c>
      <c r="N84" s="287" t="s">
        <v>1799</v>
      </c>
      <c r="O84" s="289"/>
      <c r="P84" s="294"/>
      <c r="Q84" s="294"/>
      <c r="R84" s="236"/>
      <c r="S84" s="236"/>
      <c r="T84" s="288"/>
    </row>
    <row r="85" spans="1:20" ht="42">
      <c r="A85" s="236">
        <v>84</v>
      </c>
      <c r="B85" s="236" t="s">
        <v>101</v>
      </c>
      <c r="C85" s="236" t="s">
        <v>2521</v>
      </c>
      <c r="D85" s="296" t="s">
        <v>2113</v>
      </c>
      <c r="E85" s="289" t="s">
        <v>1799</v>
      </c>
      <c r="F85" s="236" t="s">
        <v>1801</v>
      </c>
      <c r="G85" s="292">
        <v>20500000</v>
      </c>
      <c r="H85" s="292" t="s">
        <v>1761</v>
      </c>
      <c r="I85" s="236" t="s">
        <v>2818</v>
      </c>
      <c r="J85" s="291"/>
      <c r="K85" s="236"/>
      <c r="L85" s="236" t="s">
        <v>1777</v>
      </c>
      <c r="M85" s="159" t="s">
        <v>1777</v>
      </c>
      <c r="N85" s="290" t="s">
        <v>1799</v>
      </c>
      <c r="O85" s="289"/>
      <c r="P85" s="294"/>
      <c r="Q85" s="294"/>
      <c r="R85" s="236"/>
      <c r="S85" s="236"/>
      <c r="T85" s="288"/>
    </row>
    <row r="86" spans="1:20" ht="42">
      <c r="A86" s="236">
        <v>85</v>
      </c>
      <c r="B86" s="236" t="s">
        <v>101</v>
      </c>
      <c r="C86" s="236" t="s">
        <v>2521</v>
      </c>
      <c r="D86" s="296" t="s">
        <v>2114</v>
      </c>
      <c r="E86" s="289" t="s">
        <v>1796</v>
      </c>
      <c r="F86" s="236" t="s">
        <v>1801</v>
      </c>
      <c r="G86" s="292">
        <v>40750000</v>
      </c>
      <c r="H86" s="292" t="s">
        <v>1761</v>
      </c>
      <c r="I86" s="236" t="s">
        <v>2818</v>
      </c>
      <c r="J86" s="291"/>
      <c r="K86" s="236"/>
      <c r="L86" s="236" t="s">
        <v>1777</v>
      </c>
      <c r="M86" s="159" t="s">
        <v>1777</v>
      </c>
      <c r="N86" s="290" t="s">
        <v>1796</v>
      </c>
      <c r="O86" s="289"/>
      <c r="P86" s="294"/>
      <c r="Q86" s="294"/>
      <c r="R86" s="236"/>
      <c r="S86" s="236"/>
      <c r="T86" s="288"/>
    </row>
    <row r="87" spans="1:20" ht="28.2">
      <c r="A87" s="236">
        <v>86</v>
      </c>
      <c r="B87" s="236" t="s">
        <v>101</v>
      </c>
      <c r="C87" s="236" t="s">
        <v>2521</v>
      </c>
      <c r="D87" s="296" t="s">
        <v>2116</v>
      </c>
      <c r="E87" s="289" t="s">
        <v>1807</v>
      </c>
      <c r="F87" s="236" t="s">
        <v>1790</v>
      </c>
      <c r="G87" s="292">
        <v>10000000</v>
      </c>
      <c r="H87" s="292" t="s">
        <v>1761</v>
      </c>
      <c r="I87" s="236" t="s">
        <v>2818</v>
      </c>
      <c r="J87" s="291"/>
      <c r="K87" s="236"/>
      <c r="L87" s="236" t="s">
        <v>1777</v>
      </c>
      <c r="M87" s="159" t="s">
        <v>1777</v>
      </c>
      <c r="N87" s="290" t="s">
        <v>1807</v>
      </c>
      <c r="O87" s="289"/>
      <c r="P87" s="294"/>
      <c r="Q87" s="294"/>
      <c r="R87" s="236"/>
      <c r="S87" s="236"/>
      <c r="T87" s="288"/>
    </row>
    <row r="88" spans="1:20" ht="28.2">
      <c r="A88" s="236">
        <v>87</v>
      </c>
      <c r="B88" s="236" t="s">
        <v>101</v>
      </c>
      <c r="C88" s="236" t="s">
        <v>2521</v>
      </c>
      <c r="D88" s="296" t="s">
        <v>2117</v>
      </c>
      <c r="E88" s="289" t="s">
        <v>1807</v>
      </c>
      <c r="F88" s="236" t="s">
        <v>1782</v>
      </c>
      <c r="G88" s="292">
        <v>28000000</v>
      </c>
      <c r="H88" s="292" t="s">
        <v>1761</v>
      </c>
      <c r="I88" s="236" t="s">
        <v>2818</v>
      </c>
      <c r="J88" s="291"/>
      <c r="K88" s="236"/>
      <c r="L88" s="236" t="s">
        <v>1777</v>
      </c>
      <c r="M88" s="159" t="s">
        <v>1777</v>
      </c>
      <c r="N88" s="290" t="s">
        <v>1807</v>
      </c>
      <c r="O88" s="289"/>
      <c r="P88" s="294"/>
      <c r="Q88" s="294"/>
      <c r="R88" s="236"/>
      <c r="S88" s="236"/>
      <c r="T88" s="288"/>
    </row>
    <row r="89" spans="1:20" ht="28.2">
      <c r="A89" s="236">
        <v>88</v>
      </c>
      <c r="B89" s="236" t="s">
        <v>101</v>
      </c>
      <c r="C89" s="236" t="s">
        <v>2521</v>
      </c>
      <c r="D89" s="296" t="s">
        <v>2118</v>
      </c>
      <c r="E89" s="289" t="s">
        <v>1807</v>
      </c>
      <c r="F89" s="236" t="s">
        <v>1782</v>
      </c>
      <c r="G89" s="292">
        <v>3700000</v>
      </c>
      <c r="H89" s="292" t="s">
        <v>1761</v>
      </c>
      <c r="I89" s="236" t="s">
        <v>2818</v>
      </c>
      <c r="J89" s="291"/>
      <c r="K89" s="236"/>
      <c r="L89" s="236" t="s">
        <v>1777</v>
      </c>
      <c r="M89" s="159" t="s">
        <v>1777</v>
      </c>
      <c r="N89" s="290" t="s">
        <v>1807</v>
      </c>
      <c r="O89" s="289"/>
      <c r="P89" s="294"/>
      <c r="Q89" s="294"/>
      <c r="R89" s="236"/>
      <c r="S89" s="236"/>
      <c r="T89" s="288"/>
    </row>
    <row r="90" spans="1:20" ht="28.2">
      <c r="A90" s="236">
        <v>89</v>
      </c>
      <c r="B90" s="236" t="s">
        <v>101</v>
      </c>
      <c r="C90" s="236" t="s">
        <v>2521</v>
      </c>
      <c r="D90" s="296" t="s">
        <v>2119</v>
      </c>
      <c r="E90" s="289" t="s">
        <v>1807</v>
      </c>
      <c r="F90" s="236" t="s">
        <v>1813</v>
      </c>
      <c r="G90" s="292">
        <v>8000000</v>
      </c>
      <c r="H90" s="292" t="s">
        <v>1761</v>
      </c>
      <c r="I90" s="236" t="s">
        <v>2818</v>
      </c>
      <c r="J90" s="291"/>
      <c r="K90" s="236"/>
      <c r="L90" s="236" t="s">
        <v>1777</v>
      </c>
      <c r="M90" s="159" t="s">
        <v>1777</v>
      </c>
      <c r="N90" s="290" t="s">
        <v>1807</v>
      </c>
      <c r="O90" s="289"/>
      <c r="P90" s="294"/>
      <c r="Q90" s="294"/>
      <c r="R90" s="236"/>
      <c r="S90" s="236"/>
      <c r="T90" s="288"/>
    </row>
    <row r="91" spans="1:20" ht="28.2">
      <c r="A91" s="236">
        <v>90</v>
      </c>
      <c r="B91" s="236" t="s">
        <v>101</v>
      </c>
      <c r="C91" s="236" t="s">
        <v>2521</v>
      </c>
      <c r="D91" s="296" t="s">
        <v>2120</v>
      </c>
      <c r="E91" s="289" t="s">
        <v>1807</v>
      </c>
      <c r="F91" s="236" t="s">
        <v>1757</v>
      </c>
      <c r="G91" s="292">
        <v>7500000</v>
      </c>
      <c r="H91" s="292" t="s">
        <v>1761</v>
      </c>
      <c r="I91" s="236" t="s">
        <v>2818</v>
      </c>
      <c r="J91" s="291"/>
      <c r="K91" s="236"/>
      <c r="L91" s="236" t="s">
        <v>1777</v>
      </c>
      <c r="M91" s="159" t="s">
        <v>1777</v>
      </c>
      <c r="N91" s="290" t="s">
        <v>1807</v>
      </c>
      <c r="O91" s="289"/>
      <c r="P91" s="294"/>
      <c r="Q91" s="295"/>
      <c r="R91" s="236"/>
      <c r="S91" s="236"/>
      <c r="T91" s="288"/>
    </row>
    <row r="92" spans="1:20" ht="28.2">
      <c r="A92" s="236">
        <v>91</v>
      </c>
      <c r="B92" s="236" t="s">
        <v>101</v>
      </c>
      <c r="C92" s="236" t="s">
        <v>2521</v>
      </c>
      <c r="D92" s="296" t="s">
        <v>2123</v>
      </c>
      <c r="E92" s="289" t="s">
        <v>1807</v>
      </c>
      <c r="F92" s="236" t="s">
        <v>1757</v>
      </c>
      <c r="G92" s="292">
        <v>4300000</v>
      </c>
      <c r="H92" s="292" t="s">
        <v>1761</v>
      </c>
      <c r="I92" s="236" t="s">
        <v>2818</v>
      </c>
      <c r="J92" s="291"/>
      <c r="K92" s="236"/>
      <c r="L92" s="236" t="s">
        <v>1777</v>
      </c>
      <c r="M92" s="159" t="s">
        <v>1777</v>
      </c>
      <c r="N92" s="290" t="s">
        <v>1807</v>
      </c>
      <c r="O92" s="289"/>
      <c r="P92" s="294"/>
      <c r="Q92" s="294"/>
      <c r="R92" s="236"/>
      <c r="S92" s="236"/>
      <c r="T92" s="288"/>
    </row>
    <row r="93" spans="1:20" ht="28.2">
      <c r="A93" s="236">
        <v>92</v>
      </c>
      <c r="B93" s="236" t="s">
        <v>101</v>
      </c>
      <c r="C93" s="236" t="s">
        <v>2521</v>
      </c>
      <c r="D93" s="296" t="s">
        <v>2124</v>
      </c>
      <c r="E93" s="289" t="s">
        <v>1807</v>
      </c>
      <c r="F93" s="236" t="s">
        <v>1790</v>
      </c>
      <c r="G93" s="292">
        <v>8000000</v>
      </c>
      <c r="H93" s="292" t="s">
        <v>1761</v>
      </c>
      <c r="I93" s="236" t="s">
        <v>2818</v>
      </c>
      <c r="J93" s="291"/>
      <c r="K93" s="236"/>
      <c r="L93" s="236" t="s">
        <v>1777</v>
      </c>
      <c r="M93" s="159" t="s">
        <v>1777</v>
      </c>
      <c r="N93" s="290" t="s">
        <v>1807</v>
      </c>
      <c r="O93" s="289"/>
      <c r="P93" s="294"/>
      <c r="Q93" s="294"/>
      <c r="R93" s="236"/>
      <c r="S93" s="236"/>
      <c r="T93" s="288"/>
    </row>
    <row r="94" spans="1:20" ht="27.6">
      <c r="A94" s="236">
        <v>93</v>
      </c>
      <c r="B94" s="236" t="s">
        <v>101</v>
      </c>
      <c r="C94" s="236" t="s">
        <v>2521</v>
      </c>
      <c r="D94" s="296" t="s">
        <v>2125</v>
      </c>
      <c r="E94" s="289" t="s">
        <v>1818</v>
      </c>
      <c r="F94" s="236" t="s">
        <v>1757</v>
      </c>
      <c r="G94" s="292">
        <v>305000000</v>
      </c>
      <c r="H94" s="292" t="s">
        <v>1761</v>
      </c>
      <c r="I94" s="236" t="s">
        <v>2818</v>
      </c>
      <c r="J94" s="291"/>
      <c r="K94" s="236"/>
      <c r="L94" s="236" t="s">
        <v>1777</v>
      </c>
      <c r="M94" s="159" t="s">
        <v>1777</v>
      </c>
      <c r="N94" s="290" t="s">
        <v>1818</v>
      </c>
      <c r="O94" s="289"/>
      <c r="P94" s="294"/>
      <c r="Q94" s="294"/>
      <c r="R94" s="236"/>
      <c r="S94" s="236"/>
      <c r="T94" s="288"/>
    </row>
    <row r="95" spans="1:20" ht="27.6">
      <c r="A95" s="236">
        <v>94</v>
      </c>
      <c r="B95" s="236" t="s">
        <v>101</v>
      </c>
      <c r="C95" s="236" t="s">
        <v>2521</v>
      </c>
      <c r="D95" s="296" t="s">
        <v>2126</v>
      </c>
      <c r="E95" s="289" t="s">
        <v>1818</v>
      </c>
      <c r="F95" s="236" t="s">
        <v>1772</v>
      </c>
      <c r="G95" s="292">
        <v>16000000</v>
      </c>
      <c r="H95" s="292" t="s">
        <v>1761</v>
      </c>
      <c r="I95" s="236" t="s">
        <v>2818</v>
      </c>
      <c r="J95" s="291"/>
      <c r="K95" s="236"/>
      <c r="L95" s="236" t="s">
        <v>1777</v>
      </c>
      <c r="M95" s="159" t="s">
        <v>1777</v>
      </c>
      <c r="N95" s="290" t="s">
        <v>1818</v>
      </c>
      <c r="O95" s="289"/>
      <c r="P95" s="294"/>
      <c r="Q95" s="294"/>
      <c r="R95" s="236"/>
      <c r="S95" s="236"/>
      <c r="T95" s="288"/>
    </row>
    <row r="96" spans="1:20" ht="27.6">
      <c r="A96" s="236">
        <v>95</v>
      </c>
      <c r="B96" s="236" t="s">
        <v>101</v>
      </c>
      <c r="C96" s="236" t="s">
        <v>2521</v>
      </c>
      <c r="D96" s="296" t="s">
        <v>2127</v>
      </c>
      <c r="E96" s="289" t="s">
        <v>1821</v>
      </c>
      <c r="F96" s="236" t="s">
        <v>1790</v>
      </c>
      <c r="G96" s="292">
        <v>3100000</v>
      </c>
      <c r="H96" s="292" t="s">
        <v>1761</v>
      </c>
      <c r="I96" s="236" t="s">
        <v>2818</v>
      </c>
      <c r="J96" s="291"/>
      <c r="K96" s="236"/>
      <c r="L96" s="236" t="s">
        <v>1777</v>
      </c>
      <c r="M96" s="159" t="s">
        <v>1777</v>
      </c>
      <c r="N96" s="290" t="s">
        <v>1821</v>
      </c>
      <c r="O96" s="289"/>
      <c r="P96" s="294"/>
      <c r="Q96" s="295"/>
      <c r="R96" s="236"/>
      <c r="S96" s="236"/>
      <c r="T96" s="288"/>
    </row>
    <row r="97" spans="1:20" ht="27.6">
      <c r="A97" s="236">
        <v>96</v>
      </c>
      <c r="B97" s="236" t="s">
        <v>101</v>
      </c>
      <c r="C97" s="236" t="s">
        <v>2521</v>
      </c>
      <c r="D97" s="296" t="s">
        <v>2128</v>
      </c>
      <c r="E97" s="289" t="s">
        <v>1821</v>
      </c>
      <c r="F97" s="236" t="s">
        <v>1757</v>
      </c>
      <c r="G97" s="292">
        <v>158998047</v>
      </c>
      <c r="H97" s="292" t="s">
        <v>1761</v>
      </c>
      <c r="I97" s="236" t="s">
        <v>2818</v>
      </c>
      <c r="J97" s="291"/>
      <c r="K97" s="236"/>
      <c r="L97" s="236" t="s">
        <v>1777</v>
      </c>
      <c r="M97" s="159" t="s">
        <v>1777</v>
      </c>
      <c r="N97" s="290" t="s">
        <v>1821</v>
      </c>
      <c r="O97" s="289"/>
      <c r="P97" s="294"/>
      <c r="Q97" s="294"/>
      <c r="R97" s="236"/>
      <c r="S97" s="236"/>
      <c r="T97" s="288"/>
    </row>
    <row r="98" spans="1:20" ht="27.6">
      <c r="A98" s="236">
        <v>97</v>
      </c>
      <c r="B98" s="236" t="s">
        <v>101</v>
      </c>
      <c r="C98" s="236" t="s">
        <v>2521</v>
      </c>
      <c r="D98" s="296" t="s">
        <v>2129</v>
      </c>
      <c r="E98" s="289" t="s">
        <v>1821</v>
      </c>
      <c r="F98" s="236" t="s">
        <v>1757</v>
      </c>
      <c r="G98" s="292">
        <v>1166957</v>
      </c>
      <c r="H98" s="292" t="s">
        <v>1825</v>
      </c>
      <c r="I98" s="236" t="s">
        <v>2818</v>
      </c>
      <c r="J98" s="291"/>
      <c r="K98" s="236"/>
      <c r="L98" s="236" t="s">
        <v>1777</v>
      </c>
      <c r="M98" s="159" t="s">
        <v>1777</v>
      </c>
      <c r="N98" s="290" t="s">
        <v>1821</v>
      </c>
      <c r="O98" s="289"/>
      <c r="P98" s="294"/>
      <c r="Q98" s="294"/>
      <c r="R98" s="236"/>
      <c r="S98" s="236"/>
      <c r="T98" s="288"/>
    </row>
    <row r="99" spans="1:20" ht="27.6">
      <c r="A99" s="236">
        <v>98</v>
      </c>
      <c r="B99" s="236" t="s">
        <v>101</v>
      </c>
      <c r="C99" s="236" t="s">
        <v>2521</v>
      </c>
      <c r="D99" s="296" t="s">
        <v>2130</v>
      </c>
      <c r="E99" s="289" t="s">
        <v>1821</v>
      </c>
      <c r="F99" s="236" t="s">
        <v>1757</v>
      </c>
      <c r="G99" s="292">
        <v>5000000</v>
      </c>
      <c r="H99" s="292" t="s">
        <v>1761</v>
      </c>
      <c r="I99" s="236" t="s">
        <v>2818</v>
      </c>
      <c r="J99" s="291"/>
      <c r="K99" s="236"/>
      <c r="L99" s="236" t="s">
        <v>1777</v>
      </c>
      <c r="M99" s="159" t="s">
        <v>1777</v>
      </c>
      <c r="N99" s="290" t="s">
        <v>1821</v>
      </c>
      <c r="O99" s="289"/>
      <c r="P99" s="236"/>
      <c r="Q99" s="294"/>
      <c r="R99" s="236"/>
      <c r="S99" s="236"/>
      <c r="T99" s="288"/>
    </row>
    <row r="100" spans="1:20" ht="27.6">
      <c r="A100" s="236">
        <v>99</v>
      </c>
      <c r="B100" s="236" t="s">
        <v>101</v>
      </c>
      <c r="C100" s="236" t="s">
        <v>2521</v>
      </c>
      <c r="D100" s="293" t="s">
        <v>2131</v>
      </c>
      <c r="E100" s="289" t="s">
        <v>1821</v>
      </c>
      <c r="F100" s="236" t="s">
        <v>1757</v>
      </c>
      <c r="G100" s="292">
        <v>37000000</v>
      </c>
      <c r="H100" s="292" t="s">
        <v>1761</v>
      </c>
      <c r="I100" s="236" t="s">
        <v>2818</v>
      </c>
      <c r="J100" s="291"/>
      <c r="K100" s="236"/>
      <c r="L100" s="236" t="s">
        <v>1777</v>
      </c>
      <c r="M100" s="159" t="s">
        <v>1777</v>
      </c>
      <c r="N100" s="290" t="s">
        <v>1821</v>
      </c>
      <c r="O100" s="289"/>
      <c r="P100" s="236"/>
      <c r="Q100" s="236"/>
      <c r="R100" s="236"/>
      <c r="S100" s="236"/>
      <c r="T100" s="288"/>
    </row>
    <row r="101" spans="1:20" ht="27.6">
      <c r="A101" s="236">
        <v>100</v>
      </c>
      <c r="B101" s="236" t="s">
        <v>101</v>
      </c>
      <c r="C101" s="236" t="s">
        <v>2521</v>
      </c>
      <c r="D101" s="291" t="s">
        <v>2132</v>
      </c>
      <c r="E101" s="289" t="s">
        <v>1821</v>
      </c>
      <c r="F101" s="236" t="s">
        <v>1757</v>
      </c>
      <c r="G101" s="292">
        <v>5000000</v>
      </c>
      <c r="H101" s="292" t="s">
        <v>1761</v>
      </c>
      <c r="I101" s="236" t="s">
        <v>2818</v>
      </c>
      <c r="J101" s="291"/>
      <c r="K101" s="236"/>
      <c r="L101" s="236" t="s">
        <v>1777</v>
      </c>
      <c r="M101" s="159" t="s">
        <v>1777</v>
      </c>
      <c r="N101" s="290" t="s">
        <v>1821</v>
      </c>
      <c r="O101" s="289"/>
      <c r="P101" s="294"/>
      <c r="Q101" s="295"/>
      <c r="R101" s="236"/>
      <c r="S101" s="236"/>
      <c r="T101" s="288"/>
    </row>
    <row r="102" spans="1:20" ht="27.6">
      <c r="A102" s="236">
        <v>101</v>
      </c>
      <c r="B102" s="236" t="s">
        <v>101</v>
      </c>
      <c r="C102" s="236" t="s">
        <v>2521</v>
      </c>
      <c r="D102" s="291" t="s">
        <v>2134</v>
      </c>
      <c r="E102" s="289" t="s">
        <v>1821</v>
      </c>
      <c r="F102" s="236" t="s">
        <v>1757</v>
      </c>
      <c r="G102" s="292">
        <v>21000000</v>
      </c>
      <c r="H102" s="292" t="s">
        <v>1761</v>
      </c>
      <c r="I102" s="236" t="s">
        <v>2818</v>
      </c>
      <c r="J102" s="291"/>
      <c r="K102" s="236"/>
      <c r="L102" s="236" t="s">
        <v>1777</v>
      </c>
      <c r="M102" s="159" t="s">
        <v>1777</v>
      </c>
      <c r="N102" s="290" t="s">
        <v>1821</v>
      </c>
      <c r="O102" s="289"/>
      <c r="P102" s="294"/>
      <c r="Q102" s="294"/>
      <c r="R102" s="236"/>
      <c r="S102" s="236"/>
      <c r="T102" s="288"/>
    </row>
    <row r="103" spans="1:20" ht="27.6">
      <c r="A103" s="236">
        <v>102</v>
      </c>
      <c r="B103" s="236" t="s">
        <v>101</v>
      </c>
      <c r="C103" s="236" t="s">
        <v>2521</v>
      </c>
      <c r="D103" s="291" t="s">
        <v>2136</v>
      </c>
      <c r="E103" s="289" t="s">
        <v>1821</v>
      </c>
      <c r="F103" s="236" t="s">
        <v>1757</v>
      </c>
      <c r="G103" s="292">
        <v>0</v>
      </c>
      <c r="H103" s="292" t="s">
        <v>1761</v>
      </c>
      <c r="I103" s="236" t="s">
        <v>2818</v>
      </c>
      <c r="J103" s="291"/>
      <c r="K103" s="236"/>
      <c r="L103" s="236" t="s">
        <v>1777</v>
      </c>
      <c r="M103" s="159" t="s">
        <v>1777</v>
      </c>
      <c r="N103" s="290" t="s">
        <v>1821</v>
      </c>
      <c r="O103" s="289"/>
      <c r="P103" s="294"/>
      <c r="Q103" s="294"/>
      <c r="R103" s="236"/>
      <c r="S103" s="236"/>
      <c r="T103" s="288"/>
    </row>
    <row r="104" spans="1:20" ht="27.6">
      <c r="A104" s="236">
        <v>103</v>
      </c>
      <c r="B104" s="236" t="s">
        <v>101</v>
      </c>
      <c r="C104" s="236" t="s">
        <v>2521</v>
      </c>
      <c r="D104" s="291" t="s">
        <v>2137</v>
      </c>
      <c r="E104" s="289" t="s">
        <v>1821</v>
      </c>
      <c r="F104" s="236" t="s">
        <v>1779</v>
      </c>
      <c r="G104" s="292">
        <v>4000000</v>
      </c>
      <c r="H104" s="292" t="s">
        <v>1761</v>
      </c>
      <c r="I104" s="236" t="s">
        <v>2818</v>
      </c>
      <c r="J104" s="291"/>
      <c r="K104" s="236"/>
      <c r="L104" s="236" t="s">
        <v>1777</v>
      </c>
      <c r="M104" s="159" t="s">
        <v>1777</v>
      </c>
      <c r="N104" s="290" t="s">
        <v>1821</v>
      </c>
      <c r="O104" s="289"/>
      <c r="P104" s="294"/>
      <c r="Q104" s="294"/>
      <c r="R104" s="236"/>
      <c r="S104" s="236"/>
      <c r="T104" s="288"/>
    </row>
    <row r="105" spans="1:20" ht="41.4">
      <c r="A105" s="236">
        <v>104</v>
      </c>
      <c r="B105" s="236" t="s">
        <v>101</v>
      </c>
      <c r="C105" s="236" t="s">
        <v>2521</v>
      </c>
      <c r="D105" s="291" t="s">
        <v>2139</v>
      </c>
      <c r="E105" s="289" t="s">
        <v>1821</v>
      </c>
      <c r="F105" s="236"/>
      <c r="G105" s="292">
        <v>4000000</v>
      </c>
      <c r="H105" s="292" t="s">
        <v>1761</v>
      </c>
      <c r="I105" s="236" t="s">
        <v>2818</v>
      </c>
      <c r="J105" s="291"/>
      <c r="K105" s="236"/>
      <c r="L105" s="236" t="s">
        <v>1777</v>
      </c>
      <c r="M105" s="159" t="s">
        <v>1777</v>
      </c>
      <c r="N105" s="290" t="s">
        <v>1821</v>
      </c>
      <c r="O105" s="289"/>
      <c r="P105" s="294"/>
      <c r="Q105" s="294"/>
      <c r="R105" s="236"/>
      <c r="S105" s="236"/>
      <c r="T105" s="288"/>
    </row>
    <row r="106" spans="1:20" ht="27.6">
      <c r="A106" s="236">
        <v>105</v>
      </c>
      <c r="B106" s="236" t="s">
        <v>101</v>
      </c>
      <c r="C106" s="236" t="s">
        <v>2521</v>
      </c>
      <c r="D106" s="291" t="s">
        <v>2141</v>
      </c>
      <c r="E106" s="289" t="s">
        <v>1821</v>
      </c>
      <c r="F106" s="236" t="s">
        <v>1757</v>
      </c>
      <c r="G106" s="292">
        <v>4100000</v>
      </c>
      <c r="H106" s="292" t="s">
        <v>1761</v>
      </c>
      <c r="I106" s="236" t="s">
        <v>2818</v>
      </c>
      <c r="J106" s="291"/>
      <c r="K106" s="236"/>
      <c r="L106" s="236" t="s">
        <v>1777</v>
      </c>
      <c r="M106" s="159" t="s">
        <v>1777</v>
      </c>
      <c r="N106" s="290" t="s">
        <v>1821</v>
      </c>
      <c r="O106" s="289"/>
      <c r="P106" s="294"/>
      <c r="Q106" s="294"/>
      <c r="R106" s="236"/>
      <c r="S106" s="236"/>
      <c r="T106" s="288"/>
    </row>
    <row r="107" spans="1:20" ht="27.6">
      <c r="A107" s="236">
        <v>106</v>
      </c>
      <c r="B107" s="236" t="s">
        <v>101</v>
      </c>
      <c r="C107" s="236" t="s">
        <v>2521</v>
      </c>
      <c r="D107" s="291" t="s">
        <v>2142</v>
      </c>
      <c r="E107" s="289" t="s">
        <v>1821</v>
      </c>
      <c r="F107" s="236" t="s">
        <v>1757</v>
      </c>
      <c r="G107" s="292">
        <v>5000000</v>
      </c>
      <c r="H107" s="292" t="s">
        <v>1761</v>
      </c>
      <c r="I107" s="236" t="s">
        <v>2818</v>
      </c>
      <c r="J107" s="291"/>
      <c r="K107" s="236"/>
      <c r="L107" s="236" t="s">
        <v>1777</v>
      </c>
      <c r="M107" s="159" t="s">
        <v>1777</v>
      </c>
      <c r="N107" s="290" t="s">
        <v>1821</v>
      </c>
      <c r="O107" s="289"/>
      <c r="P107" s="294"/>
      <c r="Q107" s="294"/>
      <c r="R107" s="236"/>
      <c r="S107" s="236"/>
      <c r="T107" s="288"/>
    </row>
    <row r="108" spans="1:20" ht="27.6">
      <c r="A108" s="236">
        <v>107</v>
      </c>
      <c r="B108" s="236" t="s">
        <v>101</v>
      </c>
      <c r="C108" s="236" t="s">
        <v>2521</v>
      </c>
      <c r="D108" s="291" t="s">
        <v>2144</v>
      </c>
      <c r="E108" s="289" t="s">
        <v>1821</v>
      </c>
      <c r="F108" s="236" t="s">
        <v>1757</v>
      </c>
      <c r="G108" s="292">
        <v>500000</v>
      </c>
      <c r="H108" s="292" t="s">
        <v>1761</v>
      </c>
      <c r="I108" s="236" t="s">
        <v>2818</v>
      </c>
      <c r="J108" s="291"/>
      <c r="K108" s="236"/>
      <c r="L108" s="236" t="s">
        <v>1777</v>
      </c>
      <c r="M108" s="159" t="s">
        <v>1777</v>
      </c>
      <c r="N108" s="290" t="s">
        <v>1821</v>
      </c>
      <c r="O108" s="289"/>
      <c r="P108" s="294"/>
      <c r="Q108" s="294"/>
      <c r="R108" s="236"/>
      <c r="S108" s="236"/>
      <c r="T108" s="288"/>
    </row>
    <row r="109" spans="1:20" ht="27.6">
      <c r="A109" s="236">
        <v>108</v>
      </c>
      <c r="B109" s="236" t="s">
        <v>101</v>
      </c>
      <c r="C109" s="236" t="s">
        <v>2521</v>
      </c>
      <c r="D109" s="291" t="s">
        <v>2130</v>
      </c>
      <c r="E109" s="289" t="s">
        <v>1821</v>
      </c>
      <c r="F109" s="236" t="s">
        <v>1837</v>
      </c>
      <c r="G109" s="292">
        <v>1500000</v>
      </c>
      <c r="H109" s="292" t="s">
        <v>1761</v>
      </c>
      <c r="I109" s="236" t="s">
        <v>2818</v>
      </c>
      <c r="J109" s="291"/>
      <c r="K109" s="236"/>
      <c r="L109" s="236" t="s">
        <v>1777</v>
      </c>
      <c r="M109" s="159" t="s">
        <v>1777</v>
      </c>
      <c r="N109" s="290" t="s">
        <v>1821</v>
      </c>
      <c r="O109" s="289"/>
      <c r="P109" s="236"/>
      <c r="Q109" s="295"/>
      <c r="R109" s="236"/>
      <c r="S109" s="236"/>
      <c r="T109" s="288"/>
    </row>
    <row r="110" spans="1:20" ht="27.6">
      <c r="A110" s="236">
        <v>109</v>
      </c>
      <c r="B110" s="236" t="s">
        <v>101</v>
      </c>
      <c r="C110" s="236" t="s">
        <v>2521</v>
      </c>
      <c r="D110" s="291" t="s">
        <v>2145</v>
      </c>
      <c r="E110" s="289" t="s">
        <v>1821</v>
      </c>
      <c r="F110" s="236" t="s">
        <v>1839</v>
      </c>
      <c r="G110" s="292">
        <v>0</v>
      </c>
      <c r="H110" s="292" t="s">
        <v>1761</v>
      </c>
      <c r="I110" s="236" t="s">
        <v>2818</v>
      </c>
      <c r="J110" s="291"/>
      <c r="K110" s="236"/>
      <c r="L110" s="236" t="s">
        <v>1777</v>
      </c>
      <c r="M110" s="159" t="s">
        <v>1777</v>
      </c>
      <c r="N110" s="290" t="s">
        <v>1821</v>
      </c>
      <c r="O110" s="289"/>
      <c r="P110" s="294"/>
      <c r="Q110" s="295"/>
      <c r="R110" s="236"/>
      <c r="S110" s="236"/>
      <c r="T110" s="288"/>
    </row>
    <row r="111" spans="1:20" ht="28.2">
      <c r="A111" s="236">
        <v>110</v>
      </c>
      <c r="B111" s="236" t="s">
        <v>101</v>
      </c>
      <c r="C111" s="236" t="s">
        <v>2521</v>
      </c>
      <c r="D111" s="293" t="s">
        <v>2147</v>
      </c>
      <c r="E111" s="289" t="s">
        <v>1840</v>
      </c>
      <c r="F111" s="291" t="s">
        <v>1785</v>
      </c>
      <c r="G111" s="292">
        <v>70400000</v>
      </c>
      <c r="H111" s="292" t="s">
        <v>1795</v>
      </c>
      <c r="I111" s="236" t="s">
        <v>2818</v>
      </c>
      <c r="J111" s="291"/>
      <c r="K111" s="236"/>
      <c r="L111" s="236" t="s">
        <v>1777</v>
      </c>
      <c r="M111" s="159" t="s">
        <v>1777</v>
      </c>
      <c r="N111" s="290" t="s">
        <v>1840</v>
      </c>
      <c r="O111" s="289"/>
      <c r="P111" s="236"/>
      <c r="Q111" s="236"/>
      <c r="R111" s="236"/>
      <c r="S111" s="236"/>
      <c r="T111" s="288"/>
    </row>
    <row r="112" spans="1:20" ht="28.2">
      <c r="A112" s="236">
        <v>111</v>
      </c>
      <c r="B112" s="236" t="s">
        <v>101</v>
      </c>
      <c r="C112" s="236" t="s">
        <v>2521</v>
      </c>
      <c r="D112" s="291" t="s">
        <v>2148</v>
      </c>
      <c r="E112" s="289" t="s">
        <v>1840</v>
      </c>
      <c r="F112" s="291" t="s">
        <v>1763</v>
      </c>
      <c r="G112" s="292">
        <v>16000000</v>
      </c>
      <c r="H112" s="292" t="s">
        <v>1795</v>
      </c>
      <c r="I112" s="236" t="s">
        <v>2818</v>
      </c>
      <c r="J112" s="291"/>
      <c r="K112" s="236"/>
      <c r="L112" s="236" t="s">
        <v>1777</v>
      </c>
      <c r="M112" s="159" t="s">
        <v>1777</v>
      </c>
      <c r="N112" s="290" t="s">
        <v>1840</v>
      </c>
      <c r="O112" s="289"/>
      <c r="P112" s="294"/>
      <c r="Q112" s="294"/>
      <c r="R112" s="236"/>
      <c r="S112" s="236"/>
      <c r="T112" s="288"/>
    </row>
    <row r="113" spans="1:20" ht="28.2">
      <c r="A113" s="236">
        <v>112</v>
      </c>
      <c r="B113" s="236" t="s">
        <v>101</v>
      </c>
      <c r="C113" s="236" t="s">
        <v>2521</v>
      </c>
      <c r="D113" s="291" t="s">
        <v>2149</v>
      </c>
      <c r="E113" s="289" t="s">
        <v>1840</v>
      </c>
      <c r="F113" s="291" t="s">
        <v>1837</v>
      </c>
      <c r="G113" s="292">
        <v>2000000</v>
      </c>
      <c r="H113" s="292" t="s">
        <v>1794</v>
      </c>
      <c r="I113" s="236" t="s">
        <v>2818</v>
      </c>
      <c r="J113" s="291"/>
      <c r="K113" s="236"/>
      <c r="L113" s="236" t="s">
        <v>1777</v>
      </c>
      <c r="M113" s="159" t="s">
        <v>1777</v>
      </c>
      <c r="N113" s="290" t="s">
        <v>1840</v>
      </c>
      <c r="O113" s="289"/>
      <c r="P113" s="294"/>
      <c r="Q113" s="294"/>
      <c r="R113" s="236"/>
      <c r="S113" s="236"/>
      <c r="T113" s="288"/>
    </row>
    <row r="114" spans="1:20" ht="28.2">
      <c r="A114" s="236">
        <v>113</v>
      </c>
      <c r="B114" s="236" t="s">
        <v>101</v>
      </c>
      <c r="C114" s="236" t="s">
        <v>2521</v>
      </c>
      <c r="D114" s="291" t="s">
        <v>2150</v>
      </c>
      <c r="E114" s="289" t="s">
        <v>1840</v>
      </c>
      <c r="F114" s="291" t="s">
        <v>1779</v>
      </c>
      <c r="G114" s="292">
        <v>27800000</v>
      </c>
      <c r="H114" s="292" t="s">
        <v>1795</v>
      </c>
      <c r="I114" s="236" t="s">
        <v>2818</v>
      </c>
      <c r="J114" s="291"/>
      <c r="K114" s="236"/>
      <c r="L114" s="236" t="s">
        <v>1777</v>
      </c>
      <c r="M114" s="159" t="s">
        <v>1777</v>
      </c>
      <c r="N114" s="290" t="s">
        <v>1840</v>
      </c>
      <c r="O114" s="289"/>
      <c r="P114" s="294"/>
      <c r="Q114" s="294"/>
      <c r="R114" s="236"/>
      <c r="S114" s="236"/>
      <c r="T114" s="288"/>
    </row>
    <row r="115" spans="1:20" ht="28.2">
      <c r="A115" s="236">
        <v>114</v>
      </c>
      <c r="B115" s="236" t="s">
        <v>101</v>
      </c>
      <c r="C115" s="236" t="s">
        <v>2521</v>
      </c>
      <c r="D115" s="291" t="s">
        <v>2152</v>
      </c>
      <c r="E115" s="289" t="s">
        <v>1840</v>
      </c>
      <c r="F115" s="291" t="s">
        <v>1772</v>
      </c>
      <c r="G115" s="292">
        <v>93640000</v>
      </c>
      <c r="H115" s="292" t="s">
        <v>1795</v>
      </c>
      <c r="I115" s="236" t="s">
        <v>2818</v>
      </c>
      <c r="J115" s="291"/>
      <c r="K115" s="236"/>
      <c r="L115" s="236" t="s">
        <v>1777</v>
      </c>
      <c r="M115" s="159" t="s">
        <v>1777</v>
      </c>
      <c r="N115" s="290" t="s">
        <v>1840</v>
      </c>
      <c r="O115" s="289"/>
      <c r="P115" s="294"/>
      <c r="Q115" s="294"/>
      <c r="R115" s="236"/>
      <c r="S115" s="236"/>
      <c r="T115" s="288"/>
    </row>
    <row r="116" spans="1:20" ht="28.2">
      <c r="A116" s="236">
        <v>115</v>
      </c>
      <c r="B116" s="236" t="s">
        <v>101</v>
      </c>
      <c r="C116" s="236" t="s">
        <v>2521</v>
      </c>
      <c r="D116" s="291" t="s">
        <v>2153</v>
      </c>
      <c r="E116" s="289" t="s">
        <v>1840</v>
      </c>
      <c r="F116" s="291"/>
      <c r="G116" s="292">
        <v>190400000</v>
      </c>
      <c r="H116" s="292" t="s">
        <v>1795</v>
      </c>
      <c r="I116" s="236" t="s">
        <v>2818</v>
      </c>
      <c r="J116" s="291"/>
      <c r="K116" s="236"/>
      <c r="L116" s="236" t="s">
        <v>1777</v>
      </c>
      <c r="M116" s="159" t="s">
        <v>1777</v>
      </c>
      <c r="N116" s="290" t="s">
        <v>1840</v>
      </c>
      <c r="O116" s="289"/>
      <c r="P116" s="294"/>
      <c r="Q116" s="294"/>
      <c r="R116" s="236"/>
      <c r="S116" s="236"/>
      <c r="T116" s="288"/>
    </row>
    <row r="117" spans="1:20" ht="28.2">
      <c r="A117" s="236">
        <v>116</v>
      </c>
      <c r="B117" s="236" t="s">
        <v>101</v>
      </c>
      <c r="C117" s="236" t="s">
        <v>2521</v>
      </c>
      <c r="D117" s="291" t="s">
        <v>2154</v>
      </c>
      <c r="E117" s="289" t="s">
        <v>1840</v>
      </c>
      <c r="F117" s="291" t="s">
        <v>1797</v>
      </c>
      <c r="G117" s="292">
        <v>0</v>
      </c>
      <c r="H117" s="292" t="s">
        <v>1794</v>
      </c>
      <c r="I117" s="236" t="s">
        <v>2818</v>
      </c>
      <c r="J117" s="291"/>
      <c r="K117" s="236"/>
      <c r="L117" s="236" t="s">
        <v>1777</v>
      </c>
      <c r="M117" s="159" t="s">
        <v>1777</v>
      </c>
      <c r="N117" s="290" t="s">
        <v>1840</v>
      </c>
      <c r="O117" s="289"/>
      <c r="P117" s="294"/>
      <c r="Q117" s="295"/>
      <c r="R117" s="236"/>
      <c r="S117" s="236"/>
      <c r="T117" s="288"/>
    </row>
    <row r="118" spans="1:20" ht="28.2">
      <c r="A118" s="236">
        <v>117</v>
      </c>
      <c r="B118" s="236" t="s">
        <v>101</v>
      </c>
      <c r="C118" s="236" t="s">
        <v>2521</v>
      </c>
      <c r="D118" s="291" t="s">
        <v>2130</v>
      </c>
      <c r="E118" s="289" t="s">
        <v>1840</v>
      </c>
      <c r="F118" s="291" t="s">
        <v>1837</v>
      </c>
      <c r="G118" s="292">
        <v>298860000</v>
      </c>
      <c r="H118" s="292" t="s">
        <v>1795</v>
      </c>
      <c r="I118" s="236" t="s">
        <v>2818</v>
      </c>
      <c r="J118" s="291"/>
      <c r="K118" s="236"/>
      <c r="L118" s="236" t="s">
        <v>1777</v>
      </c>
      <c r="M118" s="159" t="s">
        <v>1777</v>
      </c>
      <c r="N118" s="290" t="s">
        <v>1840</v>
      </c>
      <c r="O118" s="289"/>
      <c r="P118" s="294"/>
      <c r="Q118" s="295"/>
      <c r="R118" s="236"/>
      <c r="S118" s="236"/>
      <c r="T118" s="288"/>
    </row>
    <row r="119" spans="1:20" ht="28.2">
      <c r="A119" s="236">
        <v>118</v>
      </c>
      <c r="B119" s="236" t="s">
        <v>101</v>
      </c>
      <c r="C119" s="236" t="s">
        <v>2521</v>
      </c>
      <c r="D119" s="293" t="s">
        <v>2155</v>
      </c>
      <c r="E119" s="289" t="s">
        <v>1840</v>
      </c>
      <c r="F119" s="291" t="s">
        <v>1768</v>
      </c>
      <c r="G119" s="292">
        <v>0</v>
      </c>
      <c r="H119" s="292" t="s">
        <v>1794</v>
      </c>
      <c r="I119" s="236" t="s">
        <v>2818</v>
      </c>
      <c r="J119" s="291"/>
      <c r="K119" s="236"/>
      <c r="L119" s="236" t="s">
        <v>1777</v>
      </c>
      <c r="M119" s="159" t="s">
        <v>1777</v>
      </c>
      <c r="N119" s="290" t="s">
        <v>1840</v>
      </c>
      <c r="O119" s="289"/>
      <c r="P119" s="236"/>
      <c r="Q119" s="236"/>
      <c r="R119" s="236"/>
      <c r="S119" s="236"/>
      <c r="T119" s="288"/>
    </row>
    <row r="120" spans="1:20" ht="28.2">
      <c r="A120" s="236">
        <v>119</v>
      </c>
      <c r="B120" s="236" t="s">
        <v>101</v>
      </c>
      <c r="C120" s="236" t="s">
        <v>2521</v>
      </c>
      <c r="D120" s="291" t="s">
        <v>2156</v>
      </c>
      <c r="E120" s="289" t="s">
        <v>1840</v>
      </c>
      <c r="F120" s="291" t="s">
        <v>1768</v>
      </c>
      <c r="G120" s="292">
        <v>0</v>
      </c>
      <c r="H120" s="292" t="s">
        <v>1761</v>
      </c>
      <c r="I120" s="236" t="s">
        <v>2818</v>
      </c>
      <c r="J120" s="291"/>
      <c r="K120" s="236"/>
      <c r="L120" s="236" t="s">
        <v>1777</v>
      </c>
      <c r="M120" s="159" t="s">
        <v>1777</v>
      </c>
      <c r="N120" s="290" t="s">
        <v>1840</v>
      </c>
      <c r="O120" s="289"/>
      <c r="P120" s="294"/>
      <c r="Q120" s="294"/>
      <c r="R120" s="236"/>
      <c r="S120" s="236"/>
      <c r="T120" s="288"/>
    </row>
    <row r="121" spans="1:20" ht="28.2">
      <c r="A121" s="236">
        <v>120</v>
      </c>
      <c r="B121" s="236" t="s">
        <v>101</v>
      </c>
      <c r="C121" s="236" t="s">
        <v>2521</v>
      </c>
      <c r="D121" s="291" t="s">
        <v>2157</v>
      </c>
      <c r="E121" s="289" t="s">
        <v>1840</v>
      </c>
      <c r="F121" s="291" t="s">
        <v>1787</v>
      </c>
      <c r="G121" s="292">
        <v>210000000</v>
      </c>
      <c r="H121" s="292" t="s">
        <v>1795</v>
      </c>
      <c r="I121" s="236" t="s">
        <v>2818</v>
      </c>
      <c r="J121" s="291"/>
      <c r="K121" s="236"/>
      <c r="L121" s="236" t="s">
        <v>1777</v>
      </c>
      <c r="M121" s="159" t="s">
        <v>1777</v>
      </c>
      <c r="N121" s="290" t="s">
        <v>1840</v>
      </c>
      <c r="O121" s="289"/>
      <c r="P121" s="294"/>
      <c r="Q121" s="295"/>
      <c r="R121" s="236"/>
      <c r="S121" s="236"/>
      <c r="T121" s="288"/>
    </row>
    <row r="122" spans="1:20" ht="28.2">
      <c r="A122" s="236">
        <v>121</v>
      </c>
      <c r="B122" s="236" t="s">
        <v>101</v>
      </c>
      <c r="C122" s="236" t="s">
        <v>2521</v>
      </c>
      <c r="D122" s="291" t="s">
        <v>2158</v>
      </c>
      <c r="E122" s="289" t="s">
        <v>1851</v>
      </c>
      <c r="F122" s="291" t="s">
        <v>1787</v>
      </c>
      <c r="G122" s="292">
        <v>0</v>
      </c>
      <c r="H122" s="292" t="s">
        <v>1794</v>
      </c>
      <c r="I122" s="236" t="s">
        <v>2818</v>
      </c>
      <c r="J122" s="291"/>
      <c r="K122" s="236"/>
      <c r="L122" s="236" t="s">
        <v>1777</v>
      </c>
      <c r="M122" s="159" t="s">
        <v>1777</v>
      </c>
      <c r="N122" s="290" t="s">
        <v>1851</v>
      </c>
      <c r="O122" s="289"/>
      <c r="P122" s="294"/>
      <c r="Q122" s="294"/>
      <c r="R122" s="236"/>
      <c r="S122" s="236"/>
      <c r="T122" s="288"/>
    </row>
    <row r="123" spans="1:20" ht="28.2">
      <c r="A123" s="236">
        <v>122</v>
      </c>
      <c r="B123" s="236" t="s">
        <v>101</v>
      </c>
      <c r="C123" s="236" t="s">
        <v>2521</v>
      </c>
      <c r="D123" s="291" t="s">
        <v>2130</v>
      </c>
      <c r="E123" s="289" t="s">
        <v>1851</v>
      </c>
      <c r="F123" s="291" t="s">
        <v>1787</v>
      </c>
      <c r="G123" s="292">
        <v>10300000</v>
      </c>
      <c r="H123" s="292" t="s">
        <v>1761</v>
      </c>
      <c r="I123" s="236" t="s">
        <v>2818</v>
      </c>
      <c r="J123" s="291"/>
      <c r="K123" s="236"/>
      <c r="L123" s="236" t="s">
        <v>1777</v>
      </c>
      <c r="M123" s="159" t="s">
        <v>1777</v>
      </c>
      <c r="N123" s="290" t="s">
        <v>1851</v>
      </c>
      <c r="O123" s="289"/>
      <c r="P123" s="294"/>
      <c r="Q123" s="294"/>
      <c r="R123" s="236"/>
      <c r="S123" s="236"/>
      <c r="T123" s="288"/>
    </row>
    <row r="124" spans="1:20" ht="42">
      <c r="A124" s="236">
        <v>123</v>
      </c>
      <c r="B124" s="236" t="s">
        <v>101</v>
      </c>
      <c r="C124" s="236" t="s">
        <v>2521</v>
      </c>
      <c r="D124" s="293" t="s">
        <v>2012</v>
      </c>
      <c r="E124" s="289" t="s">
        <v>1853</v>
      </c>
      <c r="F124" s="291" t="s">
        <v>1855</v>
      </c>
      <c r="G124" s="292">
        <v>2150000</v>
      </c>
      <c r="H124" s="292" t="s">
        <v>1761</v>
      </c>
      <c r="I124" s="236" t="s">
        <v>2818</v>
      </c>
      <c r="J124" s="291"/>
      <c r="K124" s="236"/>
      <c r="L124" s="236" t="s">
        <v>1856</v>
      </c>
      <c r="M124" s="159" t="s">
        <v>1856</v>
      </c>
      <c r="N124" s="290" t="s">
        <v>1853</v>
      </c>
      <c r="O124" s="289"/>
      <c r="P124" s="236"/>
      <c r="Q124" s="236"/>
      <c r="R124" s="236"/>
      <c r="S124" s="236"/>
      <c r="T124" s="288"/>
    </row>
    <row r="125" spans="1:20" ht="28.2">
      <c r="A125" s="236">
        <v>124</v>
      </c>
      <c r="B125" s="236" t="s">
        <v>101</v>
      </c>
      <c r="C125" s="236" t="s">
        <v>2521</v>
      </c>
      <c r="D125" s="236" t="s">
        <v>2817</v>
      </c>
      <c r="E125" s="236"/>
      <c r="F125" s="236"/>
      <c r="G125" s="236"/>
      <c r="H125" s="236" t="s">
        <v>1761</v>
      </c>
      <c r="I125" s="236"/>
      <c r="J125" s="236"/>
      <c r="K125" s="236"/>
      <c r="L125" s="236" t="s">
        <v>1777</v>
      </c>
      <c r="M125" s="236" t="s">
        <v>1777</v>
      </c>
      <c r="N125" s="287" t="s">
        <v>1851</v>
      </c>
      <c r="O125" s="236"/>
      <c r="P125" s="236"/>
      <c r="Q125" s="236"/>
      <c r="R125" s="236"/>
      <c r="S125" s="236"/>
      <c r="T125" s="236"/>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536281-C7A1-4633-A2EE-7F5B5C15D4C8}">
  <dimension ref="A1:U9"/>
  <sheetViews>
    <sheetView workbookViewId="0">
      <selection activeCell="C5" sqref="C5"/>
    </sheetView>
  </sheetViews>
  <sheetFormatPr defaultColWidth="8.77734375" defaultRowHeight="14.4"/>
  <cols>
    <col min="1" max="1" width="8.77734375" style="147"/>
    <col min="2" max="2" width="21.5546875" style="148" customWidth="1"/>
    <col min="3" max="3" width="27.44140625" style="148" customWidth="1"/>
    <col min="4" max="4" width="33.5546875" style="148" customWidth="1"/>
    <col min="5" max="5" width="18.44140625" style="148" customWidth="1"/>
    <col min="6" max="6" width="20" style="148" bestFit="1" customWidth="1"/>
    <col min="7" max="7" width="21.21875" style="148" customWidth="1"/>
    <col min="8" max="8" width="22.21875" style="148" bestFit="1" customWidth="1"/>
    <col min="9" max="10" width="20.44140625" style="148" customWidth="1"/>
    <col min="11" max="11" width="18.44140625" style="148" bestFit="1" customWidth="1"/>
    <col min="12" max="12" width="33.5546875" style="148" bestFit="1" customWidth="1"/>
    <col min="13" max="13" width="26.44140625" style="148" customWidth="1"/>
    <col min="14" max="14" width="10.77734375" style="150" customWidth="1"/>
    <col min="15" max="15" width="12" style="148" customWidth="1"/>
    <col min="16" max="16" width="18.5546875" style="148" customWidth="1"/>
    <col min="17" max="17" width="23" style="148" bestFit="1" customWidth="1"/>
    <col min="18" max="18" width="8.77734375" style="148" customWidth="1"/>
    <col min="19" max="19" width="33.21875" style="148" customWidth="1"/>
    <col min="20" max="20" width="15.5546875" style="148" customWidth="1"/>
    <col min="21" max="16384" width="8.77734375" style="148"/>
  </cols>
  <sheetData>
    <row r="1" spans="1:21" s="137" customFormat="1" ht="69">
      <c r="A1" s="136" t="s">
        <v>249</v>
      </c>
      <c r="B1" s="136" t="s">
        <v>250</v>
      </c>
      <c r="C1" s="136" t="s">
        <v>251</v>
      </c>
      <c r="D1" s="136" t="s">
        <v>252</v>
      </c>
      <c r="E1" s="136" t="s">
        <v>2</v>
      </c>
      <c r="F1" s="136" t="s">
        <v>253</v>
      </c>
      <c r="G1" s="136" t="s">
        <v>254</v>
      </c>
      <c r="H1" s="136" t="s">
        <v>255</v>
      </c>
      <c r="I1" s="136" t="s">
        <v>256</v>
      </c>
      <c r="J1" s="136" t="s">
        <v>257</v>
      </c>
      <c r="K1" s="136" t="s">
        <v>258</v>
      </c>
      <c r="L1" s="136" t="s">
        <v>259</v>
      </c>
      <c r="M1" s="136" t="s">
        <v>260</v>
      </c>
      <c r="N1" s="136" t="s">
        <v>261</v>
      </c>
      <c r="O1" s="136" t="s">
        <v>262</v>
      </c>
      <c r="P1" s="136" t="s">
        <v>263</v>
      </c>
      <c r="Q1" s="136" t="s">
        <v>264</v>
      </c>
      <c r="R1" s="136" t="s">
        <v>265</v>
      </c>
      <c r="S1" s="136" t="s">
        <v>266</v>
      </c>
      <c r="T1" s="136" t="s">
        <v>358</v>
      </c>
      <c r="U1" s="136" t="s">
        <v>268</v>
      </c>
    </row>
    <row r="2" spans="1:21" s="137" customFormat="1" ht="69">
      <c r="A2" s="138">
        <v>1</v>
      </c>
      <c r="B2" s="159" t="s">
        <v>2541</v>
      </c>
      <c r="C2" s="161" t="s">
        <v>364</v>
      </c>
      <c r="D2" s="159" t="s">
        <v>2542</v>
      </c>
      <c r="E2" s="159" t="s">
        <v>473</v>
      </c>
      <c r="F2" s="159" t="s">
        <v>2543</v>
      </c>
      <c r="G2" s="240">
        <v>160000000</v>
      </c>
      <c r="H2" s="161" t="s">
        <v>2544</v>
      </c>
      <c r="J2" s="154" t="s">
        <v>2545</v>
      </c>
      <c r="K2" s="159" t="s">
        <v>2546</v>
      </c>
      <c r="L2" s="159" t="s">
        <v>2547</v>
      </c>
      <c r="M2" s="137" t="s">
        <v>373</v>
      </c>
      <c r="N2" s="159" t="s">
        <v>377</v>
      </c>
      <c r="O2" s="159" t="s">
        <v>2548</v>
      </c>
      <c r="P2" s="236" t="s">
        <v>2549</v>
      </c>
      <c r="Q2" s="154" t="s">
        <v>2550</v>
      </c>
      <c r="R2" s="156">
        <v>47088</v>
      </c>
      <c r="S2" s="154" t="s">
        <v>2551</v>
      </c>
      <c r="T2" s="236" t="s">
        <v>1428</v>
      </c>
      <c r="U2" s="236"/>
    </row>
    <row r="3" spans="1:21" s="137" customFormat="1" ht="69">
      <c r="A3" s="138">
        <v>2</v>
      </c>
      <c r="B3" s="159" t="s">
        <v>2541</v>
      </c>
      <c r="C3" s="161" t="s">
        <v>364</v>
      </c>
      <c r="D3" s="159" t="s">
        <v>2552</v>
      </c>
      <c r="E3" s="159" t="s">
        <v>379</v>
      </c>
      <c r="F3" s="159" t="s">
        <v>2553</v>
      </c>
      <c r="G3" s="240">
        <v>80000000</v>
      </c>
      <c r="H3" s="161" t="s">
        <v>2554</v>
      </c>
      <c r="I3" s="161"/>
      <c r="J3" s="154" t="s">
        <v>2555</v>
      </c>
      <c r="K3" s="159" t="s">
        <v>2556</v>
      </c>
      <c r="L3" s="159" t="s">
        <v>2557</v>
      </c>
      <c r="M3" s="137" t="s">
        <v>373</v>
      </c>
      <c r="N3" s="159" t="s">
        <v>377</v>
      </c>
      <c r="O3" s="159" t="s">
        <v>2548</v>
      </c>
      <c r="P3" s="236" t="s">
        <v>2549</v>
      </c>
      <c r="Q3" s="154" t="s">
        <v>2558</v>
      </c>
      <c r="R3" s="241">
        <v>47635</v>
      </c>
      <c r="S3" s="154" t="s">
        <v>2559</v>
      </c>
      <c r="T3" s="236" t="s">
        <v>249</v>
      </c>
      <c r="U3" s="236"/>
    </row>
    <row r="4" spans="1:21" s="137" customFormat="1" ht="27.6">
      <c r="A4" s="138">
        <v>3</v>
      </c>
      <c r="B4" s="159" t="s">
        <v>2541</v>
      </c>
      <c r="C4" s="161" t="s">
        <v>364</v>
      </c>
      <c r="D4" s="159" t="s">
        <v>2560</v>
      </c>
      <c r="E4" s="159" t="s">
        <v>807</v>
      </c>
      <c r="F4" s="159" t="s">
        <v>2561</v>
      </c>
      <c r="G4" s="161"/>
      <c r="H4" s="161" t="s">
        <v>2562</v>
      </c>
      <c r="I4" s="161"/>
      <c r="J4" s="159"/>
      <c r="K4" s="159" t="s">
        <v>2563</v>
      </c>
      <c r="L4" s="159" t="s">
        <v>2564</v>
      </c>
      <c r="M4" s="161"/>
      <c r="N4" s="159"/>
      <c r="O4" s="159"/>
      <c r="P4" s="161"/>
      <c r="Q4" s="161"/>
      <c r="R4" s="161"/>
      <c r="S4" s="161"/>
      <c r="T4" s="161"/>
      <c r="U4" s="161"/>
    </row>
    <row r="5" spans="1:21" s="137" customFormat="1" ht="63" customHeight="1">
      <c r="A5" s="138">
        <v>4</v>
      </c>
      <c r="B5" s="159" t="s">
        <v>2541</v>
      </c>
      <c r="C5" s="161" t="s">
        <v>364</v>
      </c>
      <c r="D5" s="159" t="s">
        <v>2565</v>
      </c>
      <c r="E5" s="159" t="s">
        <v>2566</v>
      </c>
      <c r="F5" s="159" t="s">
        <v>43</v>
      </c>
      <c r="G5" s="240">
        <v>128783000</v>
      </c>
      <c r="H5" s="161" t="s">
        <v>2567</v>
      </c>
      <c r="I5" s="161" t="s">
        <v>2568</v>
      </c>
      <c r="J5" s="159" t="s">
        <v>1081</v>
      </c>
      <c r="K5" s="159" t="s">
        <v>2569</v>
      </c>
      <c r="L5" s="159" t="s">
        <v>2570</v>
      </c>
      <c r="M5" s="161" t="s">
        <v>1361</v>
      </c>
      <c r="N5" s="159" t="s">
        <v>699</v>
      </c>
      <c r="O5" s="159" t="s">
        <v>2571</v>
      </c>
      <c r="P5" s="161" t="s">
        <v>2572</v>
      </c>
      <c r="Q5" s="161" t="s">
        <v>2573</v>
      </c>
      <c r="R5" s="161" t="s">
        <v>790</v>
      </c>
      <c r="S5" s="161" t="s">
        <v>853</v>
      </c>
      <c r="T5" s="161" t="s">
        <v>853</v>
      </c>
      <c r="U5" s="161"/>
    </row>
    <row r="6" spans="1:21" s="137" customFormat="1" ht="42.45" customHeight="1">
      <c r="A6" s="138">
        <v>5</v>
      </c>
      <c r="B6" s="159" t="s">
        <v>2541</v>
      </c>
      <c r="C6" s="161" t="s">
        <v>364</v>
      </c>
      <c r="D6" s="159" t="s">
        <v>2574</v>
      </c>
      <c r="E6" s="159" t="s">
        <v>2566</v>
      </c>
      <c r="F6" s="159" t="s">
        <v>2575</v>
      </c>
      <c r="G6" s="240">
        <v>163000000</v>
      </c>
      <c r="H6" s="161" t="s">
        <v>2566</v>
      </c>
      <c r="I6" s="161" t="s">
        <v>2568</v>
      </c>
      <c r="J6" s="159" t="s">
        <v>2576</v>
      </c>
      <c r="K6" s="161" t="s">
        <v>2577</v>
      </c>
      <c r="L6" s="159" t="s">
        <v>2578</v>
      </c>
      <c r="M6" s="161" t="s">
        <v>814</v>
      </c>
      <c r="N6" s="159" t="s">
        <v>853</v>
      </c>
      <c r="O6" s="159" t="s">
        <v>2571</v>
      </c>
      <c r="P6" s="161" t="s">
        <v>2572</v>
      </c>
      <c r="Q6" s="161" t="s">
        <v>2573</v>
      </c>
      <c r="R6" s="161" t="s">
        <v>818</v>
      </c>
      <c r="S6" s="161" t="s">
        <v>853</v>
      </c>
      <c r="T6" s="161"/>
      <c r="U6" s="161"/>
    </row>
    <row r="7" spans="1:21" s="150" customFormat="1" ht="41.4">
      <c r="A7" s="138">
        <v>6</v>
      </c>
      <c r="B7" s="159" t="s">
        <v>2541</v>
      </c>
      <c r="C7" s="161" t="s">
        <v>364</v>
      </c>
      <c r="D7" s="159" t="s">
        <v>2579</v>
      </c>
      <c r="E7" s="159" t="s">
        <v>2580</v>
      </c>
      <c r="F7" s="161" t="s">
        <v>2581</v>
      </c>
      <c r="G7" s="240">
        <v>45452256</v>
      </c>
      <c r="H7" s="161" t="s">
        <v>2566</v>
      </c>
      <c r="I7" s="161" t="s">
        <v>2568</v>
      </c>
      <c r="J7" s="159" t="s">
        <v>2576</v>
      </c>
      <c r="K7" s="159" t="s">
        <v>314</v>
      </c>
      <c r="L7" s="159" t="s">
        <v>2582</v>
      </c>
      <c r="M7" s="161" t="s">
        <v>373</v>
      </c>
      <c r="N7" s="159" t="s">
        <v>2583</v>
      </c>
      <c r="O7" s="159" t="s">
        <v>2571</v>
      </c>
      <c r="P7" s="161" t="s">
        <v>2572</v>
      </c>
      <c r="Q7" s="161" t="s">
        <v>2573</v>
      </c>
      <c r="R7" s="161" t="s">
        <v>818</v>
      </c>
      <c r="S7" s="161"/>
      <c r="T7" s="161"/>
      <c r="U7" s="161"/>
    </row>
    <row r="8" spans="1:21" s="150" customFormat="1" ht="110.4">
      <c r="A8" s="138">
        <v>7</v>
      </c>
      <c r="B8" s="159" t="s">
        <v>2541</v>
      </c>
      <c r="C8" s="161" t="s">
        <v>364</v>
      </c>
      <c r="D8" s="159" t="s">
        <v>2584</v>
      </c>
      <c r="E8" s="159" t="s">
        <v>446</v>
      </c>
      <c r="F8" s="161" t="s">
        <v>2585</v>
      </c>
      <c r="G8" s="240">
        <v>25000000</v>
      </c>
      <c r="H8" s="161" t="s">
        <v>2586</v>
      </c>
      <c r="I8" s="161"/>
      <c r="J8" s="236" t="s">
        <v>382</v>
      </c>
      <c r="K8" s="159" t="s">
        <v>2587</v>
      </c>
      <c r="L8" s="159" t="s">
        <v>2588</v>
      </c>
      <c r="M8" s="161"/>
      <c r="N8" s="159" t="s">
        <v>2589</v>
      </c>
      <c r="O8" s="159" t="s">
        <v>2590</v>
      </c>
      <c r="P8" s="236" t="s">
        <v>2591</v>
      </c>
      <c r="Q8" s="161" t="s">
        <v>553</v>
      </c>
      <c r="R8" s="161" t="s">
        <v>553</v>
      </c>
      <c r="S8" s="154" t="s">
        <v>2592</v>
      </c>
      <c r="T8" s="161"/>
      <c r="U8" s="161"/>
    </row>
    <row r="9" spans="1:21" s="150" customFormat="1" ht="27.6">
      <c r="A9" s="138">
        <v>8</v>
      </c>
      <c r="B9" s="159" t="s">
        <v>2541</v>
      </c>
      <c r="C9" s="161" t="s">
        <v>364</v>
      </c>
      <c r="D9" s="159" t="s">
        <v>2593</v>
      </c>
      <c r="E9" s="159" t="s">
        <v>473</v>
      </c>
      <c r="F9" s="161" t="s">
        <v>2561</v>
      </c>
      <c r="G9" s="161"/>
      <c r="H9" s="161" t="s">
        <v>2594</v>
      </c>
      <c r="I9" s="161"/>
      <c r="J9" s="161"/>
      <c r="K9" s="159" t="s">
        <v>2595</v>
      </c>
      <c r="L9" s="159" t="s">
        <v>2596</v>
      </c>
      <c r="M9" s="161"/>
      <c r="N9" s="159"/>
      <c r="O9" s="159"/>
      <c r="P9" s="161"/>
      <c r="Q9" s="161"/>
      <c r="R9" s="161"/>
      <c r="S9" s="161"/>
      <c r="T9" s="161"/>
      <c r="U9" s="161"/>
    </row>
  </sheetData>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D75BAD-DDE1-46A5-A305-150F17442316}">
  <dimension ref="A1:T15"/>
  <sheetViews>
    <sheetView zoomScale="66" zoomScaleNormal="55" workbookViewId="0">
      <pane ySplit="1" topLeftCell="A3" activePane="bottomLeft" state="frozen"/>
      <selection activeCell="F1" sqref="F1"/>
      <selection pane="bottomLeft" activeCell="I8" sqref="I8"/>
    </sheetView>
  </sheetViews>
  <sheetFormatPr defaultColWidth="8.77734375" defaultRowHeight="14.4"/>
  <cols>
    <col min="1" max="1" width="8.77734375" style="149"/>
    <col min="2" max="2" width="21.5546875" style="149" customWidth="1"/>
    <col min="3" max="3" width="27.44140625" style="149" customWidth="1"/>
    <col min="4" max="4" width="33.5546875" style="149" customWidth="1"/>
    <col min="5" max="5" width="18.44140625" style="149" customWidth="1"/>
    <col min="6" max="6" width="15.5546875" style="149" customWidth="1"/>
    <col min="7" max="7" width="17.5546875" style="250" bestFit="1" customWidth="1"/>
    <col min="8" max="8" width="12.5546875" style="149" customWidth="1"/>
    <col min="9" max="9" width="20.44140625" style="149" customWidth="1"/>
    <col min="10" max="10" width="19.44140625" style="149" bestFit="1" customWidth="1"/>
    <col min="11" max="11" width="14.21875" style="149" customWidth="1"/>
    <col min="12" max="12" width="15.5546875" style="149" bestFit="1" customWidth="1"/>
    <col min="13" max="13" width="18.77734375" style="251" customWidth="1"/>
    <col min="14" max="14" width="15.44140625" style="149" customWidth="1"/>
    <col min="15" max="15" width="18.5546875" style="149" customWidth="1"/>
    <col min="16" max="16" width="15.44140625" style="149" bestFit="1" customWidth="1"/>
    <col min="17" max="17" width="20.44140625" style="149" bestFit="1" customWidth="1"/>
    <col min="18" max="18" width="23.77734375" style="149" customWidth="1"/>
    <col min="19" max="19" width="20.77734375" style="149" customWidth="1"/>
    <col min="20" max="20" width="18.77734375" style="149" customWidth="1"/>
    <col min="21" max="16384" width="8.77734375" style="149"/>
  </cols>
  <sheetData>
    <row r="1" spans="1:20" s="213" customFormat="1" ht="41.4">
      <c r="A1" s="136" t="s">
        <v>249</v>
      </c>
      <c r="B1" s="136" t="s">
        <v>250</v>
      </c>
      <c r="C1" s="136" t="s">
        <v>251</v>
      </c>
      <c r="D1" s="136" t="s">
        <v>252</v>
      </c>
      <c r="E1" s="136" t="s">
        <v>2</v>
      </c>
      <c r="F1" s="136" t="s">
        <v>253</v>
      </c>
      <c r="G1" s="242" t="s">
        <v>254</v>
      </c>
      <c r="H1" s="136" t="s">
        <v>255</v>
      </c>
      <c r="I1" s="136" t="s">
        <v>257</v>
      </c>
      <c r="J1" s="136" t="s">
        <v>258</v>
      </c>
      <c r="K1" s="136" t="s">
        <v>259</v>
      </c>
      <c r="L1" s="136" t="s">
        <v>260</v>
      </c>
      <c r="M1" s="136" t="s">
        <v>261</v>
      </c>
      <c r="N1" s="136" t="s">
        <v>262</v>
      </c>
      <c r="O1" s="136" t="s">
        <v>263</v>
      </c>
      <c r="P1" s="136" t="s">
        <v>264</v>
      </c>
      <c r="Q1" s="136" t="s">
        <v>265</v>
      </c>
      <c r="R1" s="136" t="s">
        <v>266</v>
      </c>
      <c r="S1" s="136" t="s">
        <v>358</v>
      </c>
      <c r="T1" s="136" t="s">
        <v>268</v>
      </c>
    </row>
    <row r="2" spans="1:20" s="213" customFormat="1" ht="96.6">
      <c r="A2" s="243">
        <v>1</v>
      </c>
      <c r="B2" s="243" t="s">
        <v>180</v>
      </c>
      <c r="C2" s="243" t="s">
        <v>364</v>
      </c>
      <c r="D2" s="243" t="s">
        <v>1857</v>
      </c>
      <c r="E2" s="243" t="s">
        <v>714</v>
      </c>
      <c r="F2" s="243" t="s">
        <v>1858</v>
      </c>
      <c r="G2" s="244">
        <v>100000000</v>
      </c>
      <c r="H2" s="243" t="s">
        <v>1859</v>
      </c>
      <c r="I2" s="243" t="s">
        <v>1860</v>
      </c>
      <c r="J2" s="243" t="s">
        <v>1861</v>
      </c>
      <c r="K2" s="243" t="s">
        <v>1862</v>
      </c>
      <c r="L2" s="245" t="s">
        <v>1863</v>
      </c>
      <c r="M2" s="243" t="s">
        <v>1864</v>
      </c>
      <c r="N2" s="243" t="s">
        <v>1865</v>
      </c>
      <c r="O2" s="243" t="s">
        <v>1866</v>
      </c>
      <c r="P2" s="243" t="s">
        <v>727</v>
      </c>
      <c r="Q2" s="243" t="s">
        <v>771</v>
      </c>
      <c r="R2" s="243" t="s">
        <v>1867</v>
      </c>
      <c r="S2" s="243" t="s">
        <v>1868</v>
      </c>
      <c r="T2" s="243"/>
    </row>
    <row r="3" spans="1:20" s="213" customFormat="1" ht="69">
      <c r="A3" s="243">
        <v>2</v>
      </c>
      <c r="B3" s="243" t="s">
        <v>180</v>
      </c>
      <c r="C3" s="243" t="s">
        <v>364</v>
      </c>
      <c r="D3" s="243" t="s">
        <v>1869</v>
      </c>
      <c r="E3" s="243" t="s">
        <v>379</v>
      </c>
      <c r="F3" s="243" t="s">
        <v>1870</v>
      </c>
      <c r="G3" s="244">
        <v>21000000</v>
      </c>
      <c r="H3" s="243" t="s">
        <v>1871</v>
      </c>
      <c r="I3" s="243" t="s">
        <v>1860</v>
      </c>
      <c r="J3" s="243" t="s">
        <v>1872</v>
      </c>
      <c r="K3" s="243" t="s">
        <v>377</v>
      </c>
      <c r="L3" s="243" t="s">
        <v>1873</v>
      </c>
      <c r="M3" s="243" t="s">
        <v>377</v>
      </c>
      <c r="N3" s="243" t="s">
        <v>1865</v>
      </c>
      <c r="O3" s="243" t="s">
        <v>1874</v>
      </c>
      <c r="P3" s="246">
        <v>46204</v>
      </c>
      <c r="Q3" s="246">
        <v>46934</v>
      </c>
      <c r="R3" s="243" t="s">
        <v>377</v>
      </c>
      <c r="S3" s="243" t="s">
        <v>377</v>
      </c>
      <c r="T3" s="243"/>
    </row>
    <row r="4" spans="1:20" s="213" customFormat="1" ht="69">
      <c r="A4" s="243">
        <v>3</v>
      </c>
      <c r="B4" s="243" t="s">
        <v>180</v>
      </c>
      <c r="C4" s="243" t="s">
        <v>364</v>
      </c>
      <c r="D4" s="243" t="s">
        <v>1875</v>
      </c>
      <c r="E4" s="243" t="s">
        <v>714</v>
      </c>
      <c r="F4" s="243" t="s">
        <v>1876</v>
      </c>
      <c r="G4" s="244">
        <v>25000000</v>
      </c>
      <c r="H4" s="243" t="s">
        <v>598</v>
      </c>
      <c r="I4" s="243" t="s">
        <v>1877</v>
      </c>
      <c r="J4" s="243" t="s">
        <v>1878</v>
      </c>
      <c r="K4" s="243" t="s">
        <v>1879</v>
      </c>
      <c r="L4" s="245" t="s">
        <v>1863</v>
      </c>
      <c r="M4" s="243" t="s">
        <v>377</v>
      </c>
      <c r="N4" s="243" t="s">
        <v>1865</v>
      </c>
      <c r="O4" s="243" t="s">
        <v>1866</v>
      </c>
      <c r="P4" s="243" t="s">
        <v>725</v>
      </c>
      <c r="Q4" s="243" t="s">
        <v>718</v>
      </c>
      <c r="R4" s="243" t="s">
        <v>377</v>
      </c>
      <c r="S4" s="243" t="s">
        <v>377</v>
      </c>
      <c r="T4" s="243"/>
    </row>
    <row r="5" spans="1:20" s="213" customFormat="1" ht="110.4">
      <c r="A5" s="243">
        <v>4</v>
      </c>
      <c r="B5" s="243" t="s">
        <v>180</v>
      </c>
      <c r="C5" s="243" t="s">
        <v>364</v>
      </c>
      <c r="D5" s="243" t="s">
        <v>2597</v>
      </c>
      <c r="E5" s="243" t="s">
        <v>714</v>
      </c>
      <c r="F5" s="243" t="str">
        <f>'[1]Catalytic Projects Tracker'!F5</f>
        <v>Rural Areas</v>
      </c>
      <c r="G5" s="244">
        <v>15000000</v>
      </c>
      <c r="H5" s="243" t="s">
        <v>553</v>
      </c>
      <c r="I5" s="243" t="s">
        <v>1877</v>
      </c>
      <c r="J5" s="243" t="s">
        <v>1880</v>
      </c>
      <c r="K5" s="243" t="s">
        <v>1881</v>
      </c>
      <c r="L5" s="245" t="s">
        <v>1863</v>
      </c>
      <c r="M5" s="243" t="s">
        <v>1864</v>
      </c>
      <c r="N5" s="243" t="s">
        <v>1865</v>
      </c>
      <c r="O5" s="243" t="s">
        <v>1866</v>
      </c>
      <c r="P5" s="243" t="s">
        <v>727</v>
      </c>
      <c r="Q5" s="243" t="s">
        <v>771</v>
      </c>
      <c r="R5" s="243" t="s">
        <v>1882</v>
      </c>
      <c r="S5" s="243" t="s">
        <v>1883</v>
      </c>
      <c r="T5" s="243"/>
    </row>
    <row r="6" spans="1:20" s="213" customFormat="1" ht="69">
      <c r="A6" s="243">
        <v>5</v>
      </c>
      <c r="B6" s="243" t="s">
        <v>180</v>
      </c>
      <c r="C6" s="243" t="s">
        <v>364</v>
      </c>
      <c r="D6" s="243" t="s">
        <v>1884</v>
      </c>
      <c r="E6" s="243" t="s">
        <v>379</v>
      </c>
      <c r="F6" s="243" t="s">
        <v>1885</v>
      </c>
      <c r="G6" s="244">
        <v>92000000</v>
      </c>
      <c r="H6" s="243" t="s">
        <v>1871</v>
      </c>
      <c r="I6" s="243" t="s">
        <v>1877</v>
      </c>
      <c r="J6" s="243" t="s">
        <v>1880</v>
      </c>
      <c r="K6" s="243" t="s">
        <v>1886</v>
      </c>
      <c r="L6" s="243" t="s">
        <v>1863</v>
      </c>
      <c r="M6" s="243" t="s">
        <v>377</v>
      </c>
      <c r="N6" s="243" t="s">
        <v>1865</v>
      </c>
      <c r="O6" s="243" t="s">
        <v>1874</v>
      </c>
      <c r="P6" s="243" t="s">
        <v>1887</v>
      </c>
      <c r="Q6" s="243" t="s">
        <v>771</v>
      </c>
      <c r="R6" s="243" t="s">
        <v>377</v>
      </c>
      <c r="S6" s="243" t="s">
        <v>377</v>
      </c>
      <c r="T6" s="243"/>
    </row>
    <row r="7" spans="1:20" s="213" customFormat="1" ht="41.4">
      <c r="A7" s="243">
        <v>6</v>
      </c>
      <c r="B7" s="243" t="s">
        <v>180</v>
      </c>
      <c r="C7" s="243" t="s">
        <v>364</v>
      </c>
      <c r="D7" s="243" t="s">
        <v>1888</v>
      </c>
      <c r="E7" s="243" t="s">
        <v>366</v>
      </c>
      <c r="F7" s="243" t="s">
        <v>1889</v>
      </c>
      <c r="G7" s="244">
        <v>85000000</v>
      </c>
      <c r="H7" s="243" t="s">
        <v>1871</v>
      </c>
      <c r="I7" s="243" t="s">
        <v>1877</v>
      </c>
      <c r="J7" s="243" t="s">
        <v>1890</v>
      </c>
      <c r="K7" s="243" t="s">
        <v>553</v>
      </c>
      <c r="L7" s="243" t="s">
        <v>1873</v>
      </c>
      <c r="M7" s="243" t="s">
        <v>377</v>
      </c>
      <c r="N7" s="243" t="s">
        <v>1865</v>
      </c>
      <c r="O7" s="243" t="s">
        <v>1874</v>
      </c>
      <c r="P7" s="243" t="s">
        <v>724</v>
      </c>
      <c r="Q7" s="243" t="s">
        <v>718</v>
      </c>
      <c r="R7" s="243" t="s">
        <v>377</v>
      </c>
      <c r="S7" s="243" t="s">
        <v>377</v>
      </c>
      <c r="T7" s="243"/>
    </row>
    <row r="8" spans="1:20" ht="41.4">
      <c r="A8" s="243">
        <v>14</v>
      </c>
      <c r="B8" s="243" t="s">
        <v>180</v>
      </c>
      <c r="C8" s="243" t="s">
        <v>364</v>
      </c>
      <c r="D8" s="243" t="s">
        <v>1891</v>
      </c>
      <c r="E8" s="243" t="s">
        <v>366</v>
      </c>
      <c r="F8" s="243" t="s">
        <v>230</v>
      </c>
      <c r="G8" s="319">
        <v>35841000</v>
      </c>
      <c r="H8" s="321" t="s">
        <v>1871</v>
      </c>
      <c r="I8" s="243" t="s">
        <v>1877</v>
      </c>
      <c r="J8" s="321" t="s">
        <v>1892</v>
      </c>
      <c r="K8" s="321" t="s">
        <v>1893</v>
      </c>
      <c r="L8" s="321" t="s">
        <v>1873</v>
      </c>
      <c r="M8" s="317" t="s">
        <v>1894</v>
      </c>
      <c r="N8" s="243" t="s">
        <v>1865</v>
      </c>
      <c r="O8" s="243" t="s">
        <v>1874</v>
      </c>
      <c r="P8" s="321" t="s">
        <v>724</v>
      </c>
      <c r="Q8" s="321" t="s">
        <v>1895</v>
      </c>
      <c r="R8" s="321" t="s">
        <v>1896</v>
      </c>
      <c r="S8" s="321" t="s">
        <v>1894</v>
      </c>
      <c r="T8" s="321"/>
    </row>
    <row r="9" spans="1:20" s="213" customFormat="1" ht="65.55" customHeight="1">
      <c r="A9" s="243">
        <v>7</v>
      </c>
      <c r="B9" s="243" t="s">
        <v>180</v>
      </c>
      <c r="C9" s="243" t="s">
        <v>364</v>
      </c>
      <c r="D9" s="243" t="s">
        <v>1897</v>
      </c>
      <c r="E9" s="243" t="s">
        <v>366</v>
      </c>
      <c r="F9" s="243" t="s">
        <v>230</v>
      </c>
      <c r="G9" s="320"/>
      <c r="H9" s="322"/>
      <c r="I9" s="243" t="s">
        <v>382</v>
      </c>
      <c r="J9" s="322"/>
      <c r="K9" s="322"/>
      <c r="L9" s="322"/>
      <c r="M9" s="318"/>
      <c r="N9" s="243" t="s">
        <v>1865</v>
      </c>
      <c r="O9" s="243" t="s">
        <v>1874</v>
      </c>
      <c r="P9" s="322"/>
      <c r="Q9" s="322"/>
      <c r="R9" s="322"/>
      <c r="S9" s="322"/>
      <c r="T9" s="322"/>
    </row>
    <row r="10" spans="1:20" ht="41.4">
      <c r="A10" s="243">
        <v>9</v>
      </c>
      <c r="B10" s="243" t="s">
        <v>180</v>
      </c>
      <c r="C10" s="243" t="s">
        <v>364</v>
      </c>
      <c r="D10" s="243" t="s">
        <v>1898</v>
      </c>
      <c r="E10" s="243" t="s">
        <v>366</v>
      </c>
      <c r="F10" s="243" t="s">
        <v>1899</v>
      </c>
      <c r="G10" s="247">
        <v>178652400</v>
      </c>
      <c r="H10" s="248" t="s">
        <v>1871</v>
      </c>
      <c r="I10" s="243" t="s">
        <v>1900</v>
      </c>
      <c r="J10" s="248" t="s">
        <v>1877</v>
      </c>
      <c r="K10" s="248" t="s">
        <v>1901</v>
      </c>
      <c r="L10" s="248" t="s">
        <v>1902</v>
      </c>
      <c r="M10" s="243" t="s">
        <v>553</v>
      </c>
      <c r="N10" s="243" t="s">
        <v>1865</v>
      </c>
      <c r="O10" s="243" t="s">
        <v>1874</v>
      </c>
      <c r="P10" s="248" t="s">
        <v>1887</v>
      </c>
      <c r="Q10" s="248" t="s">
        <v>737</v>
      </c>
      <c r="R10" s="248"/>
      <c r="S10" s="248"/>
      <c r="T10" s="248"/>
    </row>
    <row r="11" spans="1:20" ht="41.4">
      <c r="A11" s="243">
        <v>10</v>
      </c>
      <c r="B11" s="243" t="s">
        <v>180</v>
      </c>
      <c r="C11" s="243" t="s">
        <v>364</v>
      </c>
      <c r="D11" s="243" t="s">
        <v>1903</v>
      </c>
      <c r="E11" s="243" t="s">
        <v>366</v>
      </c>
      <c r="F11" s="243" t="s">
        <v>1904</v>
      </c>
      <c r="G11" s="247">
        <v>84000000</v>
      </c>
      <c r="H11" s="248" t="s">
        <v>1871</v>
      </c>
      <c r="I11" s="243" t="s">
        <v>1900</v>
      </c>
      <c r="J11" s="248" t="s">
        <v>1905</v>
      </c>
      <c r="K11" s="248" t="s">
        <v>1901</v>
      </c>
      <c r="L11" s="248" t="s">
        <v>1902</v>
      </c>
      <c r="M11" s="243" t="s">
        <v>553</v>
      </c>
      <c r="N11" s="243" t="s">
        <v>1865</v>
      </c>
      <c r="O11" s="243" t="s">
        <v>1874</v>
      </c>
      <c r="P11" s="248" t="s">
        <v>1887</v>
      </c>
      <c r="Q11" s="248" t="s">
        <v>737</v>
      </c>
      <c r="R11" s="248"/>
      <c r="S11" s="248"/>
      <c r="T11" s="248"/>
    </row>
    <row r="12" spans="1:20" ht="41.4">
      <c r="A12" s="243">
        <v>11</v>
      </c>
      <c r="B12" s="243" t="s">
        <v>180</v>
      </c>
      <c r="C12" s="243" t="s">
        <v>364</v>
      </c>
      <c r="D12" s="243" t="s">
        <v>1906</v>
      </c>
      <c r="E12" s="243" t="s">
        <v>366</v>
      </c>
      <c r="F12" s="243" t="s">
        <v>1889</v>
      </c>
      <c r="G12" s="247">
        <v>26437000</v>
      </c>
      <c r="H12" s="248" t="s">
        <v>1871</v>
      </c>
      <c r="I12" s="243" t="s">
        <v>1900</v>
      </c>
      <c r="J12" s="248" t="s">
        <v>1905</v>
      </c>
      <c r="K12" s="248" t="s">
        <v>1901</v>
      </c>
      <c r="L12" s="248" t="s">
        <v>1902</v>
      </c>
      <c r="M12" s="243" t="s">
        <v>553</v>
      </c>
      <c r="N12" s="243" t="s">
        <v>1865</v>
      </c>
      <c r="O12" s="243" t="s">
        <v>1874</v>
      </c>
      <c r="P12" s="248" t="s">
        <v>1887</v>
      </c>
      <c r="Q12" s="248" t="s">
        <v>737</v>
      </c>
      <c r="R12" s="249"/>
      <c r="S12" s="249"/>
      <c r="T12" s="249"/>
    </row>
    <row r="13" spans="1:20" ht="41.4">
      <c r="A13" s="243">
        <v>12</v>
      </c>
      <c r="B13" s="243" t="s">
        <v>180</v>
      </c>
      <c r="C13" s="243" t="s">
        <v>364</v>
      </c>
      <c r="D13" s="243" t="s">
        <v>1907</v>
      </c>
      <c r="E13" s="243" t="s">
        <v>366</v>
      </c>
      <c r="F13" s="243" t="s">
        <v>1904</v>
      </c>
      <c r="G13" s="247">
        <v>125000000</v>
      </c>
      <c r="H13" s="248" t="s">
        <v>1871</v>
      </c>
      <c r="I13" s="243" t="s">
        <v>1900</v>
      </c>
      <c r="J13" s="248" t="s">
        <v>1905</v>
      </c>
      <c r="K13" s="248" t="s">
        <v>1901</v>
      </c>
      <c r="L13" s="248" t="s">
        <v>1902</v>
      </c>
      <c r="M13" s="243" t="s">
        <v>553</v>
      </c>
      <c r="N13" s="243" t="s">
        <v>1865</v>
      </c>
      <c r="O13" s="243" t="s">
        <v>1874</v>
      </c>
      <c r="P13" s="248" t="s">
        <v>1887</v>
      </c>
      <c r="Q13" s="248" t="s">
        <v>737</v>
      </c>
      <c r="R13" s="248"/>
      <c r="S13" s="248"/>
      <c r="T13" s="248"/>
    </row>
    <row r="14" spans="1:20" ht="41.4">
      <c r="A14" s="243">
        <v>13</v>
      </c>
      <c r="B14" s="243" t="s">
        <v>180</v>
      </c>
      <c r="C14" s="243" t="s">
        <v>364</v>
      </c>
      <c r="D14" s="243" t="s">
        <v>1908</v>
      </c>
      <c r="E14" s="243" t="s">
        <v>366</v>
      </c>
      <c r="F14" s="243" t="s">
        <v>1909</v>
      </c>
      <c r="G14" s="247">
        <v>249640000</v>
      </c>
      <c r="H14" s="248" t="s">
        <v>1871</v>
      </c>
      <c r="I14" s="243" t="s">
        <v>1900</v>
      </c>
      <c r="J14" s="248" t="s">
        <v>1910</v>
      </c>
      <c r="K14" s="248" t="s">
        <v>1901</v>
      </c>
      <c r="L14" s="248" t="s">
        <v>1902</v>
      </c>
      <c r="M14" s="243" t="s">
        <v>553</v>
      </c>
      <c r="N14" s="243" t="s">
        <v>1865</v>
      </c>
      <c r="O14" s="243" t="s">
        <v>1874</v>
      </c>
      <c r="P14" s="248" t="s">
        <v>737</v>
      </c>
      <c r="Q14" s="248" t="s">
        <v>1911</v>
      </c>
      <c r="R14" s="248"/>
      <c r="S14" s="248"/>
      <c r="T14" s="248"/>
    </row>
    <row r="15" spans="1:20" ht="41.4">
      <c r="A15" s="243">
        <v>15</v>
      </c>
      <c r="B15" s="243" t="s">
        <v>180</v>
      </c>
      <c r="C15" s="243" t="s">
        <v>364</v>
      </c>
      <c r="D15" s="243" t="s">
        <v>1912</v>
      </c>
      <c r="E15" s="243" t="s">
        <v>366</v>
      </c>
      <c r="F15" s="243" t="s">
        <v>428</v>
      </c>
      <c r="G15" s="247">
        <v>92008300</v>
      </c>
      <c r="H15" s="248" t="s">
        <v>1871</v>
      </c>
      <c r="I15" s="243" t="s">
        <v>1900</v>
      </c>
      <c r="J15" s="248" t="s">
        <v>1910</v>
      </c>
      <c r="K15" s="248" t="s">
        <v>1901</v>
      </c>
      <c r="L15" s="248" t="s">
        <v>1902</v>
      </c>
      <c r="M15" s="243" t="s">
        <v>553</v>
      </c>
      <c r="N15" s="243" t="s">
        <v>1865</v>
      </c>
      <c r="O15" s="243" t="s">
        <v>1874</v>
      </c>
      <c r="P15" s="248" t="s">
        <v>724</v>
      </c>
      <c r="Q15" s="248" t="s">
        <v>1911</v>
      </c>
      <c r="R15" s="248"/>
      <c r="S15" s="248"/>
      <c r="T15" s="248"/>
    </row>
  </sheetData>
  <mergeCells count="11">
    <mergeCell ref="P8:P9"/>
    <mergeCell ref="Q8:Q9"/>
    <mergeCell ref="R8:R9"/>
    <mergeCell ref="S8:S9"/>
    <mergeCell ref="T8:T9"/>
    <mergeCell ref="M8:M9"/>
    <mergeCell ref="G8:G9"/>
    <mergeCell ref="H8:H9"/>
    <mergeCell ref="J8:J9"/>
    <mergeCell ref="K8:K9"/>
    <mergeCell ref="L8:L9"/>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BD7EBF-CCAA-4142-AF3A-B81A449680FF}">
  <dimension ref="A1:V97"/>
  <sheetViews>
    <sheetView topLeftCell="C2" zoomScale="70" zoomScaleNormal="70" workbookViewId="0">
      <selection activeCell="G4" sqref="G4:H6"/>
    </sheetView>
  </sheetViews>
  <sheetFormatPr defaultColWidth="8.5546875" defaultRowHeight="14.4"/>
  <cols>
    <col min="1" max="1" width="8.5546875" style="225"/>
    <col min="2" max="2" width="21.5546875" style="225" customWidth="1"/>
    <col min="3" max="3" width="27.44140625" style="225" customWidth="1"/>
    <col min="4" max="4" width="33.5546875" style="225" customWidth="1"/>
    <col min="5" max="5" width="18.44140625" style="225" customWidth="1"/>
    <col min="6" max="6" width="20" style="225" customWidth="1"/>
    <col min="7" max="7" width="13.77734375" style="225" bestFit="1" customWidth="1"/>
    <col min="8" max="10" width="20.44140625" style="225" customWidth="1"/>
    <col min="11" max="11" width="18.44140625" style="225" customWidth="1"/>
    <col min="12" max="12" width="33.5546875" style="225" customWidth="1"/>
    <col min="13" max="13" width="9.5546875" style="225" customWidth="1"/>
    <col min="14" max="14" width="10.77734375" style="226" customWidth="1"/>
    <col min="15" max="15" width="12" style="225" customWidth="1"/>
    <col min="16" max="16" width="18.5546875" style="225" customWidth="1"/>
    <col min="17" max="17" width="15.44140625" style="225" customWidth="1"/>
    <col min="18" max="18" width="8.5546875" style="225"/>
    <col min="19" max="19" width="31.77734375" style="225" customWidth="1"/>
    <col min="20" max="20" width="15.5546875" style="225" customWidth="1"/>
    <col min="21" max="16384" width="8.5546875" style="225"/>
  </cols>
  <sheetData>
    <row r="1" spans="1:22" s="233" customFormat="1" ht="71.25" customHeight="1">
      <c r="A1" s="234" t="s">
        <v>249</v>
      </c>
      <c r="B1" s="234" t="s">
        <v>250</v>
      </c>
      <c r="C1" s="234" t="s">
        <v>251</v>
      </c>
      <c r="D1" s="234" t="s">
        <v>252</v>
      </c>
      <c r="E1" s="234" t="s">
        <v>2</v>
      </c>
      <c r="F1" s="234" t="s">
        <v>253</v>
      </c>
      <c r="G1" s="234" t="s">
        <v>254</v>
      </c>
      <c r="H1" s="234" t="s">
        <v>255</v>
      </c>
      <c r="I1" s="234" t="s">
        <v>256</v>
      </c>
      <c r="J1" s="234" t="s">
        <v>257</v>
      </c>
      <c r="K1" s="234" t="s">
        <v>258</v>
      </c>
      <c r="L1" s="234" t="s">
        <v>259</v>
      </c>
      <c r="M1" s="234" t="s">
        <v>260</v>
      </c>
      <c r="N1" s="235" t="s">
        <v>261</v>
      </c>
      <c r="O1" s="234" t="s">
        <v>262</v>
      </c>
      <c r="P1" s="234" t="s">
        <v>263</v>
      </c>
      <c r="Q1" s="234" t="s">
        <v>264</v>
      </c>
      <c r="R1" s="234" t="s">
        <v>265</v>
      </c>
      <c r="S1" s="234" t="s">
        <v>266</v>
      </c>
      <c r="T1" s="234" t="s">
        <v>358</v>
      </c>
      <c r="U1" s="234" t="s">
        <v>268</v>
      </c>
    </row>
    <row r="2" spans="1:22" s="233" customFormat="1" ht="79.95" customHeight="1">
      <c r="A2" s="232">
        <v>1</v>
      </c>
      <c r="B2" s="230" t="s">
        <v>1913</v>
      </c>
      <c r="C2" s="230" t="s">
        <v>576</v>
      </c>
      <c r="D2" s="230" t="s">
        <v>1914</v>
      </c>
      <c r="E2" s="230" t="s">
        <v>741</v>
      </c>
      <c r="F2" s="230" t="s">
        <v>576</v>
      </c>
      <c r="G2" s="231"/>
      <c r="H2" s="230" t="s">
        <v>1915</v>
      </c>
      <c r="I2" s="230"/>
      <c r="J2" s="230"/>
      <c r="K2" s="230"/>
      <c r="L2" s="230" t="s">
        <v>1916</v>
      </c>
      <c r="M2" s="230" t="s">
        <v>884</v>
      </c>
      <c r="N2" s="230"/>
      <c r="O2" s="230" t="s">
        <v>1915</v>
      </c>
      <c r="P2" s="230" t="s">
        <v>1917</v>
      </c>
      <c r="Q2" s="230"/>
      <c r="R2" s="230"/>
      <c r="S2" s="230" t="s">
        <v>1918</v>
      </c>
      <c r="T2" s="230" t="s">
        <v>1428</v>
      </c>
      <c r="U2" s="230" t="s">
        <v>1919</v>
      </c>
      <c r="V2" s="229"/>
    </row>
    <row r="3" spans="1:22" s="233" customFormat="1" ht="79.95" customHeight="1">
      <c r="A3" s="232">
        <v>2</v>
      </c>
      <c r="B3" s="230" t="s">
        <v>1913</v>
      </c>
      <c r="C3" s="230" t="s">
        <v>576</v>
      </c>
      <c r="D3" s="230" t="s">
        <v>1920</v>
      </c>
      <c r="E3" s="230" t="s">
        <v>379</v>
      </c>
      <c r="F3" s="230" t="s">
        <v>1921</v>
      </c>
      <c r="G3" s="231">
        <v>24945000</v>
      </c>
      <c r="H3" s="230" t="s">
        <v>715</v>
      </c>
      <c r="I3" s="230" t="s">
        <v>1922</v>
      </c>
      <c r="J3" s="230" t="s">
        <v>919</v>
      </c>
      <c r="K3" s="230" t="s">
        <v>1923</v>
      </c>
      <c r="L3" s="230"/>
      <c r="M3" s="230" t="s">
        <v>884</v>
      </c>
      <c r="N3" s="230"/>
      <c r="O3" s="230" t="s">
        <v>1924</v>
      </c>
      <c r="P3" s="230" t="s">
        <v>1925</v>
      </c>
      <c r="Q3" s="230" t="s">
        <v>1483</v>
      </c>
      <c r="R3" s="230" t="s">
        <v>1926</v>
      </c>
      <c r="S3" s="230" t="s">
        <v>1927</v>
      </c>
      <c r="T3" s="230" t="s">
        <v>249</v>
      </c>
      <c r="U3" s="230" t="s">
        <v>1919</v>
      </c>
      <c r="V3" s="229"/>
    </row>
    <row r="4" spans="1:22" s="233" customFormat="1" ht="79.95" customHeight="1">
      <c r="A4" s="232">
        <v>3</v>
      </c>
      <c r="B4" s="230" t="s">
        <v>1913</v>
      </c>
      <c r="C4" s="230" t="s">
        <v>576</v>
      </c>
      <c r="D4" s="230" t="s">
        <v>1920</v>
      </c>
      <c r="E4" s="230" t="s">
        <v>379</v>
      </c>
      <c r="F4" s="230" t="s">
        <v>1921</v>
      </c>
      <c r="G4" s="231">
        <v>5280800</v>
      </c>
      <c r="H4" s="230" t="s">
        <v>598</v>
      </c>
      <c r="I4" s="230" t="s">
        <v>1922</v>
      </c>
      <c r="J4" s="230" t="s">
        <v>919</v>
      </c>
      <c r="K4" s="230" t="s">
        <v>1923</v>
      </c>
      <c r="L4" s="230"/>
      <c r="M4" s="230" t="s">
        <v>884</v>
      </c>
      <c r="N4" s="230"/>
      <c r="O4" s="230" t="s">
        <v>1924</v>
      </c>
      <c r="P4" s="230" t="s">
        <v>1925</v>
      </c>
      <c r="Q4" s="230" t="s">
        <v>1483</v>
      </c>
      <c r="R4" s="230" t="s">
        <v>1926</v>
      </c>
      <c r="S4" s="230" t="s">
        <v>1928</v>
      </c>
      <c r="T4" s="230" t="s">
        <v>249</v>
      </c>
      <c r="U4" s="230" t="s">
        <v>1919</v>
      </c>
      <c r="V4" s="229"/>
    </row>
    <row r="5" spans="1:22" s="233" customFormat="1" ht="79.95" customHeight="1">
      <c r="A5" s="232">
        <v>4</v>
      </c>
      <c r="B5" s="230" t="s">
        <v>1913</v>
      </c>
      <c r="C5" s="230" t="s">
        <v>576</v>
      </c>
      <c r="D5" s="230" t="s">
        <v>1929</v>
      </c>
      <c r="E5" s="230" t="s">
        <v>473</v>
      </c>
      <c r="F5" s="230" t="s">
        <v>1921</v>
      </c>
      <c r="G5" s="231">
        <v>7000000</v>
      </c>
      <c r="H5" s="230" t="s">
        <v>598</v>
      </c>
      <c r="I5" s="230" t="s">
        <v>1922</v>
      </c>
      <c r="J5" s="230" t="s">
        <v>382</v>
      </c>
      <c r="K5" s="230"/>
      <c r="L5" s="230"/>
      <c r="M5" s="230" t="s">
        <v>884</v>
      </c>
      <c r="N5" s="230"/>
      <c r="O5" s="230" t="s">
        <v>1924</v>
      </c>
      <c r="P5" s="230" t="s">
        <v>1925</v>
      </c>
      <c r="Q5" s="230" t="s">
        <v>818</v>
      </c>
      <c r="R5" s="230" t="s">
        <v>1930</v>
      </c>
      <c r="S5" s="230" t="s">
        <v>1931</v>
      </c>
      <c r="T5" s="230" t="s">
        <v>1428</v>
      </c>
      <c r="U5" s="230" t="s">
        <v>1919</v>
      </c>
      <c r="V5" s="229"/>
    </row>
    <row r="6" spans="1:22" s="233" customFormat="1" ht="79.95" customHeight="1">
      <c r="A6" s="232">
        <v>5</v>
      </c>
      <c r="B6" s="230" t="s">
        <v>1913</v>
      </c>
      <c r="C6" s="230" t="s">
        <v>576</v>
      </c>
      <c r="D6" s="230" t="s">
        <v>1932</v>
      </c>
      <c r="E6" s="230" t="s">
        <v>379</v>
      </c>
      <c r="F6" s="230" t="s">
        <v>1913</v>
      </c>
      <c r="G6" s="231">
        <v>8000000</v>
      </c>
      <c r="H6" s="230" t="s">
        <v>598</v>
      </c>
      <c r="I6" s="230" t="s">
        <v>1922</v>
      </c>
      <c r="J6" s="230" t="s">
        <v>382</v>
      </c>
      <c r="K6" s="230"/>
      <c r="L6" s="230"/>
      <c r="M6" s="230" t="s">
        <v>884</v>
      </c>
      <c r="N6" s="230"/>
      <c r="O6" s="230" t="s">
        <v>1924</v>
      </c>
      <c r="P6" s="230" t="s">
        <v>1925</v>
      </c>
      <c r="Q6" s="230" t="s">
        <v>732</v>
      </c>
      <c r="R6" s="230" t="s">
        <v>1933</v>
      </c>
      <c r="S6" s="230" t="s">
        <v>1934</v>
      </c>
      <c r="T6" s="230" t="s">
        <v>1428</v>
      </c>
      <c r="U6" s="230" t="s">
        <v>1919</v>
      </c>
      <c r="V6" s="229"/>
    </row>
    <row r="7" spans="1:22" s="233" customFormat="1" ht="79.95" customHeight="1">
      <c r="A7" s="232">
        <v>6</v>
      </c>
      <c r="B7" s="230" t="s">
        <v>1913</v>
      </c>
      <c r="C7" s="230" t="s">
        <v>576</v>
      </c>
      <c r="D7" s="230" t="s">
        <v>1935</v>
      </c>
      <c r="E7" s="230" t="s">
        <v>473</v>
      </c>
      <c r="F7" s="230" t="s">
        <v>1921</v>
      </c>
      <c r="G7" s="231">
        <v>26000000</v>
      </c>
      <c r="H7" s="230" t="s">
        <v>278</v>
      </c>
      <c r="I7" s="230" t="s">
        <v>1922</v>
      </c>
      <c r="J7" s="230" t="s">
        <v>1936</v>
      </c>
      <c r="K7" s="230" t="s">
        <v>1936</v>
      </c>
      <c r="L7" s="230"/>
      <c r="M7" s="230" t="s">
        <v>884</v>
      </c>
      <c r="N7" s="230"/>
      <c r="O7" s="230" t="s">
        <v>1924</v>
      </c>
      <c r="P7" s="230" t="s">
        <v>1925</v>
      </c>
      <c r="Q7" s="230" t="s">
        <v>1483</v>
      </c>
      <c r="R7" s="230">
        <v>2026</v>
      </c>
      <c r="S7" s="230" t="s">
        <v>1937</v>
      </c>
      <c r="T7" s="230" t="s">
        <v>249</v>
      </c>
      <c r="U7" s="230" t="s">
        <v>1919</v>
      </c>
      <c r="V7" s="229"/>
    </row>
    <row r="8" spans="1:22" ht="79.95" customHeight="1">
      <c r="A8" s="232">
        <v>7</v>
      </c>
      <c r="B8" s="230" t="s">
        <v>1913</v>
      </c>
      <c r="C8" s="230" t="s">
        <v>576</v>
      </c>
      <c r="D8" s="230" t="s">
        <v>1938</v>
      </c>
      <c r="E8" s="230" t="s">
        <v>473</v>
      </c>
      <c r="F8" s="230" t="s">
        <v>1921</v>
      </c>
      <c r="G8" s="231">
        <v>10000000</v>
      </c>
      <c r="H8" s="230" t="s">
        <v>278</v>
      </c>
      <c r="I8" s="230" t="s">
        <v>1922</v>
      </c>
      <c r="J8" s="230" t="s">
        <v>382</v>
      </c>
      <c r="K8" s="230"/>
      <c r="L8" s="230"/>
      <c r="M8" s="230" t="s">
        <v>884</v>
      </c>
      <c r="N8" s="230"/>
      <c r="O8" s="230" t="s">
        <v>1924</v>
      </c>
      <c r="P8" s="230" t="s">
        <v>1925</v>
      </c>
      <c r="Q8" s="230" t="s">
        <v>790</v>
      </c>
      <c r="R8" s="230" t="s">
        <v>1930</v>
      </c>
      <c r="S8" s="230" t="s">
        <v>1939</v>
      </c>
      <c r="T8" s="230" t="s">
        <v>1428</v>
      </c>
      <c r="U8" s="230" t="s">
        <v>1919</v>
      </c>
      <c r="V8" s="229"/>
    </row>
    <row r="9" spans="1:22" ht="79.95" customHeight="1">
      <c r="A9" s="232">
        <v>8</v>
      </c>
      <c r="B9" s="230" t="s">
        <v>1913</v>
      </c>
      <c r="C9" s="230" t="s">
        <v>576</v>
      </c>
      <c r="D9" s="230" t="s">
        <v>1940</v>
      </c>
      <c r="E9" s="230" t="s">
        <v>379</v>
      </c>
      <c r="F9" s="230" t="s">
        <v>1921</v>
      </c>
      <c r="G9" s="231">
        <v>45000000</v>
      </c>
      <c r="H9" s="230" t="s">
        <v>598</v>
      </c>
      <c r="I9" s="230" t="s">
        <v>1922</v>
      </c>
      <c r="J9" s="230" t="s">
        <v>382</v>
      </c>
      <c r="K9" s="230"/>
      <c r="L9" s="230"/>
      <c r="M9" s="230"/>
      <c r="N9" s="230"/>
      <c r="O9" s="230" t="s">
        <v>1924</v>
      </c>
      <c r="P9" s="230" t="s">
        <v>1925</v>
      </c>
      <c r="Q9" s="230" t="s">
        <v>1446</v>
      </c>
      <c r="R9" s="230" t="s">
        <v>1941</v>
      </c>
      <c r="S9" s="230" t="s">
        <v>1942</v>
      </c>
      <c r="T9" s="230" t="s">
        <v>1428</v>
      </c>
      <c r="U9" s="230" t="s">
        <v>1919</v>
      </c>
      <c r="V9" s="229"/>
    </row>
    <row r="10" spans="1:22" ht="79.95" customHeight="1">
      <c r="A10" s="232">
        <v>9</v>
      </c>
      <c r="B10" s="230" t="s">
        <v>1913</v>
      </c>
      <c r="C10" s="230" t="s">
        <v>576</v>
      </c>
      <c r="D10" s="230" t="s">
        <v>1943</v>
      </c>
      <c r="E10" s="230" t="s">
        <v>714</v>
      </c>
      <c r="F10" s="230" t="s">
        <v>1944</v>
      </c>
      <c r="G10" s="231">
        <v>27000000</v>
      </c>
      <c r="H10" s="230" t="s">
        <v>1945</v>
      </c>
      <c r="I10" s="230" t="s">
        <v>1922</v>
      </c>
      <c r="J10" s="230" t="s">
        <v>314</v>
      </c>
      <c r="K10" s="230"/>
      <c r="L10" s="230"/>
      <c r="M10" s="230" t="s">
        <v>884</v>
      </c>
      <c r="N10" s="230"/>
      <c r="O10" s="230" t="s">
        <v>1946</v>
      </c>
      <c r="P10" s="230" t="s">
        <v>1947</v>
      </c>
      <c r="Q10" s="230" t="s">
        <v>1483</v>
      </c>
      <c r="R10" s="230" t="s">
        <v>1948</v>
      </c>
      <c r="S10" s="230" t="s">
        <v>1949</v>
      </c>
      <c r="T10" s="230" t="s">
        <v>1428</v>
      </c>
      <c r="U10" s="230" t="s">
        <v>1919</v>
      </c>
      <c r="V10" s="229"/>
    </row>
    <row r="11" spans="1:22" ht="79.95" customHeight="1">
      <c r="A11" s="232">
        <v>10</v>
      </c>
      <c r="B11" s="230" t="s">
        <v>1913</v>
      </c>
      <c r="C11" s="230" t="s">
        <v>576</v>
      </c>
      <c r="D11" s="230" t="s">
        <v>1950</v>
      </c>
      <c r="E11" s="230" t="s">
        <v>714</v>
      </c>
      <c r="F11" s="230" t="s">
        <v>1944</v>
      </c>
      <c r="G11" s="231">
        <v>3000000</v>
      </c>
      <c r="H11" s="230" t="s">
        <v>1945</v>
      </c>
      <c r="I11" s="230" t="s">
        <v>1922</v>
      </c>
      <c r="J11" s="230" t="s">
        <v>382</v>
      </c>
      <c r="K11" s="230"/>
      <c r="L11" s="230"/>
      <c r="M11" s="230" t="s">
        <v>884</v>
      </c>
      <c r="N11" s="230"/>
      <c r="O11" s="230" t="s">
        <v>1946</v>
      </c>
      <c r="P11" s="230" t="s">
        <v>1947</v>
      </c>
      <c r="Q11" s="230" t="s">
        <v>1483</v>
      </c>
      <c r="R11" s="230" t="s">
        <v>1948</v>
      </c>
      <c r="S11" s="230" t="s">
        <v>1951</v>
      </c>
      <c r="T11" s="230" t="s">
        <v>1428</v>
      </c>
      <c r="U11" s="230" t="s">
        <v>1919</v>
      </c>
      <c r="V11" s="229"/>
    </row>
    <row r="12" spans="1:22" ht="79.95" customHeight="1">
      <c r="A12" s="232">
        <v>11</v>
      </c>
      <c r="B12" s="230" t="s">
        <v>1913</v>
      </c>
      <c r="C12" s="230" t="s">
        <v>576</v>
      </c>
      <c r="D12" s="230" t="s">
        <v>1952</v>
      </c>
      <c r="E12" s="230" t="s">
        <v>473</v>
      </c>
      <c r="F12" s="230" t="s">
        <v>1953</v>
      </c>
      <c r="G12" s="231">
        <v>28695650</v>
      </c>
      <c r="H12" s="230" t="s">
        <v>278</v>
      </c>
      <c r="I12" s="230" t="s">
        <v>1922</v>
      </c>
      <c r="J12" s="230" t="s">
        <v>1936</v>
      </c>
      <c r="K12" s="230" t="s">
        <v>1954</v>
      </c>
      <c r="L12" s="230"/>
      <c r="M12" s="230" t="s">
        <v>884</v>
      </c>
      <c r="N12" s="230"/>
      <c r="O12" s="230" t="s">
        <v>1924</v>
      </c>
      <c r="P12" s="230" t="s">
        <v>1925</v>
      </c>
      <c r="Q12" s="230">
        <v>2027</v>
      </c>
      <c r="R12" s="230">
        <v>2028</v>
      </c>
      <c r="S12" s="230" t="s">
        <v>1955</v>
      </c>
      <c r="T12" s="230" t="s">
        <v>249</v>
      </c>
      <c r="U12" s="230" t="s">
        <v>1919</v>
      </c>
      <c r="V12" s="229"/>
    </row>
    <row r="13" spans="1:22" ht="79.95" customHeight="1">
      <c r="A13" s="232">
        <v>12</v>
      </c>
      <c r="B13" s="230" t="s">
        <v>1913</v>
      </c>
      <c r="C13" s="230" t="s">
        <v>576</v>
      </c>
      <c r="D13" s="230" t="s">
        <v>1956</v>
      </c>
      <c r="E13" s="230" t="s">
        <v>379</v>
      </c>
      <c r="F13" s="230" t="s">
        <v>1953</v>
      </c>
      <c r="G13" s="231">
        <v>3000000</v>
      </c>
      <c r="H13" s="230" t="s">
        <v>1795</v>
      </c>
      <c r="I13" s="230" t="s">
        <v>1922</v>
      </c>
      <c r="J13" s="230" t="s">
        <v>382</v>
      </c>
      <c r="K13" s="230"/>
      <c r="L13" s="230"/>
      <c r="M13" s="230"/>
      <c r="N13" s="230"/>
      <c r="O13" s="230" t="s">
        <v>1924</v>
      </c>
      <c r="P13" s="230" t="s">
        <v>1925</v>
      </c>
      <c r="Q13" s="230" t="s">
        <v>732</v>
      </c>
      <c r="R13" s="230" t="s">
        <v>1926</v>
      </c>
      <c r="S13" s="230" t="s">
        <v>1957</v>
      </c>
      <c r="T13" s="230" t="s">
        <v>249</v>
      </c>
      <c r="U13" s="230" t="s">
        <v>1919</v>
      </c>
      <c r="V13" s="229"/>
    </row>
    <row r="14" spans="1:22" ht="79.95" customHeight="1">
      <c r="A14" s="232">
        <v>13</v>
      </c>
      <c r="B14" s="230" t="s">
        <v>1913</v>
      </c>
      <c r="C14" s="230" t="s">
        <v>576</v>
      </c>
      <c r="D14" s="230" t="s">
        <v>1958</v>
      </c>
      <c r="E14" s="230" t="s">
        <v>473</v>
      </c>
      <c r="F14" s="230" t="s">
        <v>1944</v>
      </c>
      <c r="G14" s="231">
        <v>10000000</v>
      </c>
      <c r="H14" s="230" t="s">
        <v>598</v>
      </c>
      <c r="I14" s="230" t="s">
        <v>1922</v>
      </c>
      <c r="J14" s="230" t="s">
        <v>382</v>
      </c>
      <c r="K14" s="230"/>
      <c r="L14" s="230"/>
      <c r="M14" s="230" t="s">
        <v>884</v>
      </c>
      <c r="N14" s="230"/>
      <c r="O14" s="230" t="s">
        <v>1924</v>
      </c>
      <c r="P14" s="230" t="s">
        <v>1925</v>
      </c>
      <c r="Q14" s="230" t="s">
        <v>730</v>
      </c>
      <c r="R14" s="230" t="s">
        <v>1933</v>
      </c>
      <c r="S14" s="230" t="s">
        <v>1959</v>
      </c>
      <c r="T14" s="230" t="s">
        <v>1428</v>
      </c>
      <c r="U14" s="230" t="s">
        <v>1919</v>
      </c>
      <c r="V14" s="229"/>
    </row>
    <row r="15" spans="1:22" ht="79.95" customHeight="1">
      <c r="A15" s="232">
        <v>14</v>
      </c>
      <c r="B15" s="230" t="s">
        <v>1913</v>
      </c>
      <c r="C15" s="230" t="s">
        <v>576</v>
      </c>
      <c r="D15" s="230" t="s">
        <v>1960</v>
      </c>
      <c r="E15" s="230" t="s">
        <v>379</v>
      </c>
      <c r="F15" s="230" t="s">
        <v>1944</v>
      </c>
      <c r="G15" s="231">
        <v>40400000</v>
      </c>
      <c r="H15" s="230" t="s">
        <v>598</v>
      </c>
      <c r="I15" s="230" t="s">
        <v>1922</v>
      </c>
      <c r="J15" s="230" t="s">
        <v>382</v>
      </c>
      <c r="K15" s="230"/>
      <c r="L15" s="230"/>
      <c r="M15" s="230" t="s">
        <v>884</v>
      </c>
      <c r="N15" s="230"/>
      <c r="O15" s="230" t="s">
        <v>1924</v>
      </c>
      <c r="P15" s="230" t="s">
        <v>1925</v>
      </c>
      <c r="Q15" s="230" t="s">
        <v>790</v>
      </c>
      <c r="R15" s="230" t="s">
        <v>1930</v>
      </c>
      <c r="S15" s="230" t="s">
        <v>1961</v>
      </c>
      <c r="T15" s="230" t="s">
        <v>1428</v>
      </c>
      <c r="U15" s="230" t="s">
        <v>1919</v>
      </c>
      <c r="V15" s="229"/>
    </row>
    <row r="16" spans="1:22" ht="79.95" customHeight="1">
      <c r="A16" s="232">
        <v>15</v>
      </c>
      <c r="B16" s="230" t="s">
        <v>1913</v>
      </c>
      <c r="C16" s="230" t="s">
        <v>576</v>
      </c>
      <c r="D16" s="230" t="s">
        <v>1962</v>
      </c>
      <c r="E16" s="230" t="s">
        <v>473</v>
      </c>
      <c r="F16" s="230" t="s">
        <v>1953</v>
      </c>
      <c r="G16" s="231">
        <v>15000000</v>
      </c>
      <c r="H16" s="230" t="s">
        <v>278</v>
      </c>
      <c r="I16" s="230" t="s">
        <v>1922</v>
      </c>
      <c r="J16" s="230" t="s">
        <v>382</v>
      </c>
      <c r="K16" s="230"/>
      <c r="L16" s="230"/>
      <c r="M16" s="230" t="s">
        <v>884</v>
      </c>
      <c r="N16" s="230"/>
      <c r="O16" s="230" t="s">
        <v>1924</v>
      </c>
      <c r="P16" s="230" t="s">
        <v>1925</v>
      </c>
      <c r="Q16" s="230" t="s">
        <v>818</v>
      </c>
      <c r="R16" s="230" t="s">
        <v>1930</v>
      </c>
      <c r="S16" s="230" t="s">
        <v>1963</v>
      </c>
      <c r="T16" s="230" t="s">
        <v>1428</v>
      </c>
      <c r="U16" s="230" t="s">
        <v>1919</v>
      </c>
      <c r="V16" s="229"/>
    </row>
    <row r="17" spans="1:22" ht="79.95" customHeight="1">
      <c r="A17" s="232">
        <v>16</v>
      </c>
      <c r="B17" s="230" t="s">
        <v>1913</v>
      </c>
      <c r="C17" s="230" t="s">
        <v>576</v>
      </c>
      <c r="D17" s="230" t="s">
        <v>1964</v>
      </c>
      <c r="E17" s="230" t="s">
        <v>473</v>
      </c>
      <c r="F17" s="230" t="s">
        <v>1913</v>
      </c>
      <c r="G17" s="231">
        <v>25000000</v>
      </c>
      <c r="H17" s="230" t="s">
        <v>891</v>
      </c>
      <c r="I17" s="230" t="s">
        <v>1922</v>
      </c>
      <c r="J17" s="230" t="s">
        <v>382</v>
      </c>
      <c r="K17" s="230"/>
      <c r="L17" s="230"/>
      <c r="M17" s="230" t="s">
        <v>884</v>
      </c>
      <c r="N17" s="230"/>
      <c r="O17" s="230" t="s">
        <v>1924</v>
      </c>
      <c r="P17" s="230" t="s">
        <v>1925</v>
      </c>
      <c r="Q17" s="230" t="s">
        <v>818</v>
      </c>
      <c r="R17" s="230" t="s">
        <v>1930</v>
      </c>
      <c r="S17" s="230" t="s">
        <v>1965</v>
      </c>
      <c r="T17" s="230" t="s">
        <v>1428</v>
      </c>
      <c r="U17" s="230" t="s">
        <v>1919</v>
      </c>
      <c r="V17" s="229"/>
    </row>
    <row r="18" spans="1:22" ht="79.95" customHeight="1">
      <c r="A18" s="232">
        <v>17</v>
      </c>
      <c r="B18" s="230" t="s">
        <v>1913</v>
      </c>
      <c r="C18" s="230" t="s">
        <v>576</v>
      </c>
      <c r="D18" s="230" t="s">
        <v>1966</v>
      </c>
      <c r="E18" s="230" t="s">
        <v>473</v>
      </c>
      <c r="F18" s="230" t="s">
        <v>1944</v>
      </c>
      <c r="G18" s="231">
        <v>25000000</v>
      </c>
      <c r="H18" s="230" t="s">
        <v>891</v>
      </c>
      <c r="I18" s="230" t="s">
        <v>1922</v>
      </c>
      <c r="J18" s="230" t="s">
        <v>382</v>
      </c>
      <c r="K18" s="230"/>
      <c r="L18" s="230"/>
      <c r="M18" s="230" t="s">
        <v>884</v>
      </c>
      <c r="N18" s="230"/>
      <c r="O18" s="230" t="s">
        <v>1924</v>
      </c>
      <c r="P18" s="230" t="s">
        <v>1925</v>
      </c>
      <c r="Q18" s="230" t="s">
        <v>1446</v>
      </c>
      <c r="R18" s="230" t="s">
        <v>1941</v>
      </c>
      <c r="S18" s="230" t="s">
        <v>1967</v>
      </c>
      <c r="T18" s="230" t="s">
        <v>1428</v>
      </c>
      <c r="U18" s="230" t="s">
        <v>1919</v>
      </c>
      <c r="V18" s="229"/>
    </row>
    <row r="19" spans="1:22" ht="79.95" customHeight="1">
      <c r="A19" s="232">
        <v>18</v>
      </c>
      <c r="B19" s="230" t="s">
        <v>1913</v>
      </c>
      <c r="C19" s="230" t="s">
        <v>576</v>
      </c>
      <c r="D19" s="230" t="s">
        <v>1968</v>
      </c>
      <c r="E19" s="230" t="s">
        <v>799</v>
      </c>
      <c r="F19" s="230" t="s">
        <v>1913</v>
      </c>
      <c r="G19" s="231">
        <v>70000000</v>
      </c>
      <c r="H19" s="230" t="s">
        <v>1969</v>
      </c>
      <c r="I19" s="230" t="s">
        <v>1922</v>
      </c>
      <c r="J19" s="230" t="s">
        <v>382</v>
      </c>
      <c r="K19" s="230"/>
      <c r="L19" s="230"/>
      <c r="M19" s="230"/>
      <c r="N19" s="230"/>
      <c r="O19" s="230" t="s">
        <v>1970</v>
      </c>
      <c r="P19" s="230" t="s">
        <v>1917</v>
      </c>
      <c r="Q19" s="230" t="s">
        <v>730</v>
      </c>
      <c r="R19" s="230" t="s">
        <v>1933</v>
      </c>
      <c r="S19" s="230" t="s">
        <v>1971</v>
      </c>
      <c r="T19" s="230" t="s">
        <v>1428</v>
      </c>
      <c r="U19" s="230" t="s">
        <v>1919</v>
      </c>
      <c r="V19" s="229"/>
    </row>
    <row r="20" spans="1:22" ht="79.95" customHeight="1">
      <c r="A20" s="232">
        <v>19</v>
      </c>
      <c r="B20" s="230" t="s">
        <v>1913</v>
      </c>
      <c r="C20" s="230" t="s">
        <v>576</v>
      </c>
      <c r="D20" s="230" t="s">
        <v>1972</v>
      </c>
      <c r="E20" s="230" t="s">
        <v>799</v>
      </c>
      <c r="F20" s="230" t="s">
        <v>1913</v>
      </c>
      <c r="G20" s="231">
        <v>52188000</v>
      </c>
      <c r="H20" s="230" t="s">
        <v>891</v>
      </c>
      <c r="I20" s="230" t="s">
        <v>1922</v>
      </c>
      <c r="J20" s="230" t="s">
        <v>382</v>
      </c>
      <c r="K20" s="230"/>
      <c r="L20" s="230"/>
      <c r="M20" s="230" t="s">
        <v>884</v>
      </c>
      <c r="N20" s="230"/>
      <c r="O20" s="230" t="s">
        <v>1970</v>
      </c>
      <c r="P20" s="230" t="s">
        <v>1917</v>
      </c>
      <c r="Q20" s="230" t="s">
        <v>730</v>
      </c>
      <c r="R20" s="230" t="s">
        <v>1930</v>
      </c>
      <c r="S20" s="230" t="s">
        <v>1973</v>
      </c>
      <c r="T20" s="230" t="s">
        <v>1428</v>
      </c>
      <c r="U20" s="230" t="s">
        <v>1919</v>
      </c>
      <c r="V20" s="229"/>
    </row>
    <row r="21" spans="1:22" ht="79.95" customHeight="1">
      <c r="A21" s="232">
        <v>20</v>
      </c>
      <c r="B21" s="230" t="s">
        <v>1913</v>
      </c>
      <c r="C21" s="230" t="s">
        <v>576</v>
      </c>
      <c r="D21" s="230" t="s">
        <v>1974</v>
      </c>
      <c r="E21" s="230" t="s">
        <v>473</v>
      </c>
      <c r="F21" s="230" t="s">
        <v>1913</v>
      </c>
      <c r="G21" s="231">
        <v>25000000</v>
      </c>
      <c r="H21" s="230" t="s">
        <v>598</v>
      </c>
      <c r="I21" s="230" t="s">
        <v>1922</v>
      </c>
      <c r="J21" s="230" t="s">
        <v>382</v>
      </c>
      <c r="K21" s="230"/>
      <c r="L21" s="230"/>
      <c r="M21" s="230"/>
      <c r="N21" s="230"/>
      <c r="O21" s="230" t="s">
        <v>1924</v>
      </c>
      <c r="P21" s="230" t="s">
        <v>1925</v>
      </c>
      <c r="Q21" s="230" t="s">
        <v>725</v>
      </c>
      <c r="R21" s="230">
        <v>2029</v>
      </c>
      <c r="S21" s="230" t="s">
        <v>1975</v>
      </c>
      <c r="T21" s="230" t="s">
        <v>1428</v>
      </c>
      <c r="U21" s="230" t="s">
        <v>1919</v>
      </c>
      <c r="V21" s="229"/>
    </row>
    <row r="22" spans="1:22" ht="79.95" customHeight="1">
      <c r="A22" s="232">
        <v>21</v>
      </c>
      <c r="B22" s="230" t="s">
        <v>1913</v>
      </c>
      <c r="C22" s="230" t="s">
        <v>576</v>
      </c>
      <c r="D22" s="230" t="s">
        <v>1976</v>
      </c>
      <c r="E22" s="230" t="s">
        <v>799</v>
      </c>
      <c r="F22" s="230" t="s">
        <v>1977</v>
      </c>
      <c r="G22" s="231">
        <v>150000000</v>
      </c>
      <c r="H22" s="230" t="s">
        <v>598</v>
      </c>
      <c r="I22" s="230" t="s">
        <v>1922</v>
      </c>
      <c r="J22" s="230" t="s">
        <v>382</v>
      </c>
      <c r="K22" s="230"/>
      <c r="L22" s="230"/>
      <c r="M22" s="230"/>
      <c r="N22" s="230"/>
      <c r="O22" s="230" t="s">
        <v>1970</v>
      </c>
      <c r="P22" s="230" t="s">
        <v>1925</v>
      </c>
      <c r="Q22" s="230" t="s">
        <v>1446</v>
      </c>
      <c r="R22" s="230" t="s">
        <v>1941</v>
      </c>
      <c r="S22" s="230" t="s">
        <v>1978</v>
      </c>
      <c r="T22" s="230" t="s">
        <v>1428</v>
      </c>
      <c r="U22" s="230" t="s">
        <v>1919</v>
      </c>
      <c r="V22" s="229"/>
    </row>
    <row r="23" spans="1:22" ht="79.95" customHeight="1">
      <c r="A23" s="232">
        <v>22</v>
      </c>
      <c r="B23" s="230" t="s">
        <v>1913</v>
      </c>
      <c r="C23" s="230" t="s">
        <v>576</v>
      </c>
      <c r="D23" s="230" t="s">
        <v>1979</v>
      </c>
      <c r="E23" s="230" t="s">
        <v>799</v>
      </c>
      <c r="F23" s="230" t="s">
        <v>1913</v>
      </c>
      <c r="G23" s="231">
        <v>255000000</v>
      </c>
      <c r="H23" s="230" t="s">
        <v>1945</v>
      </c>
      <c r="I23" s="230" t="s">
        <v>1922</v>
      </c>
      <c r="J23" s="230" t="s">
        <v>382</v>
      </c>
      <c r="K23" s="230"/>
      <c r="L23" s="230"/>
      <c r="M23" s="230" t="s">
        <v>884</v>
      </c>
      <c r="N23" s="230"/>
      <c r="O23" s="230" t="s">
        <v>1970</v>
      </c>
      <c r="P23" s="230" t="s">
        <v>1925</v>
      </c>
      <c r="Q23" s="230" t="s">
        <v>717</v>
      </c>
      <c r="R23" s="230">
        <v>2030</v>
      </c>
      <c r="S23" s="230" t="s">
        <v>1980</v>
      </c>
      <c r="T23" s="230" t="s">
        <v>1428</v>
      </c>
      <c r="U23" s="230" t="s">
        <v>1919</v>
      </c>
      <c r="V23" s="229"/>
    </row>
    <row r="24" spans="1:22" ht="79.95" customHeight="1">
      <c r="A24" s="232">
        <v>23</v>
      </c>
      <c r="B24" s="230" t="s">
        <v>1913</v>
      </c>
      <c r="C24" s="230" t="s">
        <v>576</v>
      </c>
      <c r="D24" s="230" t="s">
        <v>1981</v>
      </c>
      <c r="E24" s="230" t="s">
        <v>473</v>
      </c>
      <c r="F24" s="230" t="s">
        <v>1953</v>
      </c>
      <c r="G24" s="231">
        <v>8000000</v>
      </c>
      <c r="H24" s="230" t="s">
        <v>598</v>
      </c>
      <c r="I24" s="230" t="s">
        <v>1922</v>
      </c>
      <c r="J24" s="230" t="s">
        <v>382</v>
      </c>
      <c r="K24" s="230"/>
      <c r="L24" s="230"/>
      <c r="M24" s="230" t="s">
        <v>884</v>
      </c>
      <c r="N24" s="230"/>
      <c r="O24" s="230" t="s">
        <v>1924</v>
      </c>
      <c r="P24" s="230" t="s">
        <v>1925</v>
      </c>
      <c r="Q24" s="230" t="s">
        <v>1483</v>
      </c>
      <c r="R24" s="230" t="s">
        <v>1982</v>
      </c>
      <c r="S24" s="230" t="s">
        <v>1983</v>
      </c>
      <c r="T24" s="230" t="s">
        <v>1428</v>
      </c>
      <c r="U24" s="230" t="s">
        <v>1919</v>
      </c>
      <c r="V24" s="229"/>
    </row>
    <row r="25" spans="1:22" ht="79.95" customHeight="1">
      <c r="A25" s="232">
        <v>24</v>
      </c>
      <c r="B25" s="230" t="s">
        <v>1913</v>
      </c>
      <c r="C25" s="230" t="s">
        <v>576</v>
      </c>
      <c r="D25" s="230" t="s">
        <v>1984</v>
      </c>
      <c r="E25" s="230" t="s">
        <v>473</v>
      </c>
      <c r="F25" s="230" t="s">
        <v>1944</v>
      </c>
      <c r="G25" s="231">
        <v>600000000</v>
      </c>
      <c r="H25" s="230" t="s">
        <v>1945</v>
      </c>
      <c r="I25" s="230" t="s">
        <v>1922</v>
      </c>
      <c r="J25" s="230" t="s">
        <v>382</v>
      </c>
      <c r="K25" s="230"/>
      <c r="L25" s="230"/>
      <c r="M25" s="230" t="s">
        <v>884</v>
      </c>
      <c r="N25" s="230"/>
      <c r="O25" s="230" t="s">
        <v>1924</v>
      </c>
      <c r="P25" s="230" t="s">
        <v>1925</v>
      </c>
      <c r="Q25" s="230" t="s">
        <v>1446</v>
      </c>
      <c r="R25" s="230" t="s">
        <v>1941</v>
      </c>
      <c r="S25" s="230" t="s">
        <v>1985</v>
      </c>
      <c r="T25" s="230" t="s">
        <v>1428</v>
      </c>
      <c r="U25" s="230" t="s">
        <v>1919</v>
      </c>
      <c r="V25" s="229"/>
    </row>
    <row r="26" spans="1:22" ht="79.95" customHeight="1">
      <c r="A26" s="232">
        <v>25</v>
      </c>
      <c r="B26" s="230" t="s">
        <v>1913</v>
      </c>
      <c r="C26" s="230" t="s">
        <v>576</v>
      </c>
      <c r="D26" s="230" t="s">
        <v>1986</v>
      </c>
      <c r="E26" s="230" t="s">
        <v>473</v>
      </c>
      <c r="F26" s="230" t="s">
        <v>1987</v>
      </c>
      <c r="G26" s="231">
        <v>25000000</v>
      </c>
      <c r="H26" s="230" t="s">
        <v>729</v>
      </c>
      <c r="I26" s="230" t="s">
        <v>1988</v>
      </c>
      <c r="J26" s="230" t="s">
        <v>382</v>
      </c>
      <c r="K26" s="230" t="s">
        <v>1437</v>
      </c>
      <c r="L26" s="230"/>
      <c r="M26" s="230" t="s">
        <v>1989</v>
      </c>
      <c r="N26" s="230"/>
      <c r="O26" s="230" t="s">
        <v>1924</v>
      </c>
      <c r="P26" s="230" t="s">
        <v>1925</v>
      </c>
      <c r="Q26" s="230" t="s">
        <v>1990</v>
      </c>
      <c r="R26" s="230"/>
      <c r="S26" s="230" t="s">
        <v>1991</v>
      </c>
      <c r="T26" s="230" t="s">
        <v>1428</v>
      </c>
      <c r="U26" s="230" t="s">
        <v>1919</v>
      </c>
      <c r="V26" s="229"/>
    </row>
    <row r="27" spans="1:22" ht="79.95" customHeight="1">
      <c r="A27" s="232">
        <v>26</v>
      </c>
      <c r="B27" s="230" t="s">
        <v>1913</v>
      </c>
      <c r="C27" s="230" t="s">
        <v>576</v>
      </c>
      <c r="D27" s="230" t="s">
        <v>1992</v>
      </c>
      <c r="E27" s="230" t="s">
        <v>473</v>
      </c>
      <c r="F27" s="230" t="s">
        <v>1977</v>
      </c>
      <c r="G27" s="231">
        <v>5750000</v>
      </c>
      <c r="H27" s="230" t="s">
        <v>729</v>
      </c>
      <c r="I27" s="230" t="s">
        <v>1988</v>
      </c>
      <c r="J27" s="230" t="s">
        <v>382</v>
      </c>
      <c r="K27" s="230" t="s">
        <v>1437</v>
      </c>
      <c r="L27" s="230"/>
      <c r="M27" s="230" t="s">
        <v>1993</v>
      </c>
      <c r="N27" s="230"/>
      <c r="O27" s="230" t="s">
        <v>1924</v>
      </c>
      <c r="P27" s="230" t="s">
        <v>1925</v>
      </c>
      <c r="Q27" s="230" t="s">
        <v>732</v>
      </c>
      <c r="R27" s="230"/>
      <c r="S27" s="230" t="s">
        <v>1994</v>
      </c>
      <c r="T27" s="230" t="s">
        <v>1428</v>
      </c>
      <c r="U27" s="230" t="s">
        <v>1919</v>
      </c>
      <c r="V27" s="229"/>
    </row>
    <row r="28" spans="1:22" ht="79.95" customHeight="1">
      <c r="A28" s="232">
        <v>27</v>
      </c>
      <c r="B28" s="230" t="s">
        <v>1913</v>
      </c>
      <c r="C28" s="230" t="s">
        <v>576</v>
      </c>
      <c r="D28" s="230" t="s">
        <v>1995</v>
      </c>
      <c r="E28" s="230" t="s">
        <v>379</v>
      </c>
      <c r="F28" s="230" t="s">
        <v>1944</v>
      </c>
      <c r="G28" s="231">
        <v>2800000</v>
      </c>
      <c r="H28" s="230" t="s">
        <v>1996</v>
      </c>
      <c r="I28" s="230" t="s">
        <v>1988</v>
      </c>
      <c r="J28" s="230" t="s">
        <v>396</v>
      </c>
      <c r="K28" s="230" t="s">
        <v>941</v>
      </c>
      <c r="L28" s="230"/>
      <c r="M28" s="230" t="s">
        <v>1997</v>
      </c>
      <c r="N28" s="230"/>
      <c r="O28" s="230" t="s">
        <v>1924</v>
      </c>
      <c r="P28" s="230" t="s">
        <v>1925</v>
      </c>
      <c r="Q28" s="230" t="s">
        <v>1483</v>
      </c>
      <c r="R28" s="230">
        <v>2026</v>
      </c>
      <c r="S28" s="230" t="s">
        <v>1998</v>
      </c>
      <c r="T28" s="230" t="s">
        <v>249</v>
      </c>
      <c r="U28" s="230" t="s">
        <v>1919</v>
      </c>
      <c r="V28" s="229"/>
    </row>
    <row r="29" spans="1:22" ht="79.95" customHeight="1">
      <c r="A29" s="227"/>
      <c r="B29" s="227"/>
      <c r="C29" s="227"/>
      <c r="D29" s="227"/>
      <c r="E29" s="227"/>
      <c r="F29" s="227"/>
      <c r="G29" s="228"/>
      <c r="H29" s="227"/>
      <c r="I29" s="227"/>
      <c r="J29" s="227"/>
      <c r="K29" s="227"/>
      <c r="L29" s="227"/>
      <c r="M29" s="227"/>
      <c r="N29" s="227"/>
      <c r="O29" s="227"/>
      <c r="P29" s="227"/>
      <c r="Q29" s="227"/>
      <c r="R29" s="227"/>
      <c r="S29" s="227"/>
      <c r="T29" s="227"/>
      <c r="U29" s="227"/>
    </row>
    <row r="30" spans="1:22" ht="79.95" customHeight="1">
      <c r="A30" s="227"/>
      <c r="B30" s="227"/>
      <c r="C30" s="227"/>
      <c r="D30" s="227"/>
      <c r="E30" s="227"/>
      <c r="F30" s="227"/>
      <c r="G30" s="228"/>
      <c r="H30" s="227"/>
      <c r="I30" s="227"/>
      <c r="J30" s="227"/>
      <c r="K30" s="227"/>
      <c r="L30" s="227"/>
      <c r="M30" s="227"/>
      <c r="N30" s="227"/>
      <c r="O30" s="227"/>
      <c r="P30" s="227"/>
      <c r="Q30" s="227"/>
      <c r="R30" s="227"/>
      <c r="S30" s="227"/>
      <c r="T30" s="227"/>
      <c r="U30" s="227"/>
    </row>
    <row r="31" spans="1:22" ht="79.95" customHeight="1">
      <c r="A31" s="227"/>
      <c r="B31" s="227"/>
      <c r="C31" s="227"/>
      <c r="D31" s="227"/>
      <c r="E31" s="227"/>
      <c r="F31" s="227"/>
      <c r="G31" s="228"/>
      <c r="H31" s="227"/>
      <c r="I31" s="227"/>
      <c r="J31" s="227"/>
      <c r="K31" s="227"/>
      <c r="L31" s="227"/>
      <c r="M31" s="227"/>
      <c r="N31" s="227"/>
      <c r="O31" s="227"/>
      <c r="P31" s="227"/>
      <c r="Q31" s="227"/>
      <c r="R31" s="227"/>
      <c r="S31" s="227"/>
      <c r="T31" s="227"/>
      <c r="U31" s="227"/>
    </row>
    <row r="32" spans="1:22" ht="79.95" customHeight="1">
      <c r="A32" s="227"/>
      <c r="B32" s="227"/>
      <c r="C32" s="227"/>
      <c r="D32" s="227"/>
      <c r="E32" s="227"/>
      <c r="F32" s="227"/>
      <c r="G32" s="228"/>
      <c r="H32" s="227"/>
      <c r="I32" s="227"/>
      <c r="J32" s="227"/>
      <c r="K32" s="227"/>
      <c r="L32" s="227"/>
      <c r="M32" s="227"/>
      <c r="N32" s="227"/>
      <c r="O32" s="227"/>
      <c r="P32" s="227"/>
      <c r="Q32" s="227"/>
      <c r="R32" s="227"/>
      <c r="S32" s="227"/>
      <c r="T32" s="227"/>
      <c r="U32" s="227"/>
    </row>
    <row r="33" spans="1:21" ht="79.95" customHeight="1">
      <c r="A33" s="227"/>
      <c r="B33" s="227"/>
      <c r="C33" s="227"/>
      <c r="D33" s="227"/>
      <c r="E33" s="227"/>
      <c r="F33" s="227"/>
      <c r="G33" s="228"/>
      <c r="H33" s="227"/>
      <c r="I33" s="227"/>
      <c r="J33" s="227"/>
      <c r="K33" s="227"/>
      <c r="L33" s="227"/>
      <c r="M33" s="227"/>
      <c r="N33" s="227"/>
      <c r="O33" s="227"/>
      <c r="P33" s="227"/>
      <c r="Q33" s="227"/>
      <c r="R33" s="227"/>
      <c r="S33" s="227"/>
      <c r="T33" s="227"/>
      <c r="U33" s="227"/>
    </row>
    <row r="34" spans="1:21" ht="79.95" customHeight="1">
      <c r="A34" s="227"/>
      <c r="B34" s="227"/>
      <c r="C34" s="227"/>
      <c r="D34" s="227"/>
      <c r="E34" s="227"/>
      <c r="F34" s="227"/>
      <c r="G34" s="228"/>
      <c r="H34" s="227"/>
      <c r="I34" s="227"/>
      <c r="J34" s="227"/>
      <c r="K34" s="227"/>
      <c r="L34" s="227"/>
      <c r="M34" s="227"/>
      <c r="N34" s="227"/>
      <c r="O34" s="227"/>
      <c r="P34" s="227"/>
      <c r="Q34" s="227"/>
      <c r="R34" s="227"/>
      <c r="S34" s="227"/>
      <c r="T34" s="227"/>
      <c r="U34" s="227"/>
    </row>
    <row r="35" spans="1:21" ht="79.95" customHeight="1">
      <c r="A35" s="227"/>
      <c r="B35" s="227"/>
      <c r="C35" s="227"/>
      <c r="D35" s="227"/>
      <c r="E35" s="227"/>
      <c r="F35" s="227"/>
      <c r="G35" s="228"/>
      <c r="H35" s="227"/>
      <c r="I35" s="227"/>
      <c r="J35" s="227"/>
      <c r="K35" s="227"/>
      <c r="L35" s="227"/>
      <c r="M35" s="227"/>
      <c r="N35" s="227"/>
      <c r="O35" s="227"/>
      <c r="P35" s="227"/>
      <c r="Q35" s="227"/>
      <c r="R35" s="227"/>
      <c r="S35" s="227"/>
      <c r="T35" s="227"/>
      <c r="U35" s="227"/>
    </row>
    <row r="36" spans="1:21" ht="79.95" customHeight="1">
      <c r="A36" s="227"/>
      <c r="B36" s="227"/>
      <c r="C36" s="227"/>
      <c r="D36" s="227"/>
      <c r="E36" s="227"/>
      <c r="F36" s="227"/>
      <c r="G36" s="228"/>
      <c r="H36" s="227"/>
      <c r="I36" s="227"/>
      <c r="J36" s="227"/>
      <c r="K36" s="227"/>
      <c r="L36" s="227"/>
      <c r="M36" s="227"/>
      <c r="N36" s="227"/>
      <c r="O36" s="227"/>
      <c r="P36" s="227"/>
      <c r="Q36" s="227"/>
      <c r="R36" s="227"/>
      <c r="S36" s="227"/>
      <c r="T36" s="227"/>
      <c r="U36" s="227"/>
    </row>
    <row r="37" spans="1:21" ht="79.95" customHeight="1">
      <c r="A37" s="227"/>
      <c r="B37" s="227"/>
      <c r="C37" s="227"/>
      <c r="D37" s="227"/>
      <c r="E37" s="227"/>
      <c r="F37" s="227"/>
      <c r="G37" s="228"/>
      <c r="H37" s="227"/>
      <c r="I37" s="227"/>
      <c r="J37" s="227"/>
      <c r="K37" s="227"/>
      <c r="L37" s="227"/>
      <c r="M37" s="227"/>
      <c r="N37" s="227"/>
      <c r="O37" s="227"/>
      <c r="P37" s="227"/>
      <c r="Q37" s="227"/>
      <c r="R37" s="227"/>
      <c r="S37" s="227"/>
      <c r="T37" s="227"/>
      <c r="U37" s="227"/>
    </row>
    <row r="38" spans="1:21" ht="79.95" customHeight="1">
      <c r="A38" s="227"/>
      <c r="B38" s="227"/>
      <c r="C38" s="227"/>
      <c r="D38" s="227"/>
      <c r="E38" s="227"/>
      <c r="F38" s="227"/>
      <c r="G38" s="228"/>
      <c r="H38" s="227"/>
      <c r="I38" s="227"/>
      <c r="J38" s="227"/>
      <c r="K38" s="227"/>
      <c r="L38" s="227"/>
      <c r="M38" s="227"/>
      <c r="N38" s="227"/>
      <c r="O38" s="227"/>
      <c r="P38" s="227"/>
      <c r="Q38" s="227"/>
      <c r="R38" s="227"/>
      <c r="S38" s="227"/>
      <c r="T38" s="227"/>
      <c r="U38" s="227"/>
    </row>
    <row r="39" spans="1:21" ht="39.75" customHeight="1">
      <c r="A39" s="227"/>
      <c r="B39" s="227"/>
      <c r="C39" s="227"/>
      <c r="D39" s="227"/>
      <c r="E39" s="227"/>
      <c r="F39" s="227"/>
      <c r="G39" s="228"/>
      <c r="H39" s="227"/>
      <c r="I39" s="227"/>
      <c r="J39" s="227"/>
      <c r="K39" s="227"/>
      <c r="L39" s="227"/>
      <c r="M39" s="227"/>
      <c r="N39" s="227"/>
      <c r="O39" s="227"/>
      <c r="P39" s="227"/>
      <c r="Q39" s="227"/>
      <c r="R39" s="227"/>
      <c r="S39" s="227"/>
      <c r="T39" s="227"/>
      <c r="U39" s="227"/>
    </row>
    <row r="40" spans="1:21" ht="39.75" customHeight="1">
      <c r="A40" s="227"/>
      <c r="B40" s="227"/>
      <c r="C40" s="227"/>
      <c r="D40" s="227"/>
      <c r="E40" s="227"/>
      <c r="F40" s="227"/>
      <c r="G40" s="228"/>
      <c r="H40" s="227"/>
      <c r="I40" s="227"/>
      <c r="J40" s="227"/>
      <c r="K40" s="227"/>
      <c r="L40" s="227"/>
      <c r="M40" s="227"/>
      <c r="N40" s="227"/>
      <c r="O40" s="227"/>
      <c r="P40" s="227"/>
      <c r="Q40" s="227"/>
      <c r="R40" s="227"/>
      <c r="S40" s="227"/>
      <c r="T40" s="227"/>
      <c r="U40" s="227"/>
    </row>
    <row r="41" spans="1:21" ht="39.75" customHeight="1">
      <c r="A41" s="227"/>
      <c r="B41" s="227"/>
      <c r="C41" s="227"/>
      <c r="D41" s="227"/>
      <c r="E41" s="227"/>
      <c r="F41" s="227"/>
      <c r="G41" s="228"/>
      <c r="H41" s="227"/>
      <c r="I41" s="227"/>
      <c r="J41" s="227"/>
      <c r="K41" s="227"/>
      <c r="L41" s="227"/>
      <c r="M41" s="227"/>
      <c r="N41" s="227"/>
      <c r="O41" s="227"/>
      <c r="P41" s="227"/>
      <c r="Q41" s="227"/>
      <c r="R41" s="227"/>
      <c r="S41" s="227"/>
      <c r="T41" s="227"/>
      <c r="U41" s="227"/>
    </row>
    <row r="42" spans="1:21" ht="39.75" customHeight="1">
      <c r="A42" s="227"/>
      <c r="B42" s="227"/>
      <c r="C42" s="227"/>
      <c r="D42" s="227"/>
      <c r="E42" s="227"/>
      <c r="F42" s="227"/>
      <c r="G42" s="228"/>
      <c r="H42" s="227"/>
      <c r="I42" s="227"/>
      <c r="J42" s="227"/>
      <c r="K42" s="227"/>
      <c r="L42" s="227"/>
      <c r="M42" s="227"/>
      <c r="N42" s="227"/>
      <c r="O42" s="227"/>
      <c r="P42" s="227"/>
      <c r="Q42" s="227"/>
      <c r="R42" s="227"/>
      <c r="S42" s="227"/>
      <c r="T42" s="227"/>
      <c r="U42" s="227"/>
    </row>
    <row r="43" spans="1:21" ht="39.75" customHeight="1">
      <c r="A43" s="227"/>
      <c r="B43" s="227"/>
      <c r="C43" s="227"/>
      <c r="D43" s="227"/>
      <c r="E43" s="227"/>
      <c r="F43" s="227"/>
      <c r="G43" s="228"/>
      <c r="H43" s="227"/>
      <c r="I43" s="227"/>
      <c r="J43" s="227"/>
      <c r="K43" s="227"/>
      <c r="L43" s="227"/>
      <c r="M43" s="227"/>
      <c r="N43" s="227"/>
      <c r="O43" s="227"/>
      <c r="P43" s="227"/>
      <c r="Q43" s="227"/>
      <c r="R43" s="227"/>
      <c r="S43" s="227"/>
      <c r="T43" s="227"/>
      <c r="U43" s="227"/>
    </row>
    <row r="44" spans="1:21" ht="39.75" customHeight="1">
      <c r="A44" s="227"/>
      <c r="B44" s="227"/>
      <c r="C44" s="227"/>
      <c r="D44" s="227"/>
      <c r="E44" s="227"/>
      <c r="F44" s="227"/>
      <c r="G44" s="228"/>
      <c r="H44" s="227"/>
      <c r="I44" s="227"/>
      <c r="J44" s="227"/>
      <c r="K44" s="227"/>
      <c r="L44" s="227"/>
      <c r="M44" s="227"/>
      <c r="N44" s="227"/>
      <c r="O44" s="227"/>
      <c r="P44" s="227"/>
      <c r="Q44" s="227"/>
      <c r="R44" s="227"/>
      <c r="S44" s="227"/>
      <c r="T44" s="227"/>
      <c r="U44" s="227"/>
    </row>
    <row r="45" spans="1:21" ht="39.75" customHeight="1">
      <c r="A45" s="227"/>
      <c r="B45" s="227"/>
      <c r="C45" s="227"/>
      <c r="D45" s="227"/>
      <c r="E45" s="227"/>
      <c r="F45" s="227"/>
      <c r="G45" s="228"/>
      <c r="H45" s="227"/>
      <c r="I45" s="227"/>
      <c r="J45" s="227"/>
      <c r="K45" s="227"/>
      <c r="L45" s="227"/>
      <c r="M45" s="227"/>
      <c r="N45" s="227"/>
      <c r="O45" s="227"/>
      <c r="P45" s="227"/>
      <c r="Q45" s="227"/>
      <c r="R45" s="227"/>
      <c r="S45" s="227"/>
      <c r="T45" s="227"/>
      <c r="U45" s="227"/>
    </row>
    <row r="46" spans="1:21" ht="39.75" customHeight="1">
      <c r="A46" s="227"/>
      <c r="B46" s="227"/>
      <c r="C46" s="227"/>
      <c r="D46" s="227"/>
      <c r="E46" s="227"/>
      <c r="F46" s="227"/>
      <c r="G46" s="228"/>
      <c r="H46" s="227"/>
      <c r="I46" s="227"/>
      <c r="J46" s="227"/>
      <c r="K46" s="227"/>
      <c r="L46" s="227"/>
      <c r="M46" s="227"/>
      <c r="N46" s="227"/>
      <c r="O46" s="227"/>
      <c r="P46" s="227"/>
      <c r="Q46" s="227"/>
      <c r="R46" s="227"/>
      <c r="S46" s="227"/>
      <c r="T46" s="227"/>
      <c r="U46" s="227"/>
    </row>
    <row r="47" spans="1:21" ht="39.75" customHeight="1">
      <c r="A47" s="227"/>
      <c r="B47" s="227"/>
      <c r="C47" s="227"/>
      <c r="D47" s="227"/>
      <c r="E47" s="227"/>
      <c r="F47" s="227"/>
      <c r="G47" s="228"/>
      <c r="H47" s="227"/>
      <c r="I47" s="227"/>
      <c r="J47" s="227"/>
      <c r="K47" s="227"/>
      <c r="L47" s="227"/>
      <c r="M47" s="227"/>
      <c r="N47" s="227"/>
      <c r="O47" s="227"/>
      <c r="P47" s="227"/>
      <c r="Q47" s="227"/>
      <c r="R47" s="227"/>
      <c r="S47" s="227"/>
      <c r="T47" s="227"/>
      <c r="U47" s="227"/>
    </row>
    <row r="48" spans="1:21" ht="39.75" customHeight="1">
      <c r="A48" s="227"/>
      <c r="B48" s="227"/>
      <c r="C48" s="227"/>
      <c r="D48" s="227"/>
      <c r="E48" s="227"/>
      <c r="F48" s="227"/>
      <c r="G48" s="228"/>
      <c r="H48" s="227"/>
      <c r="I48" s="227"/>
      <c r="J48" s="227"/>
      <c r="K48" s="227"/>
      <c r="L48" s="227"/>
      <c r="M48" s="227"/>
      <c r="N48" s="227"/>
      <c r="O48" s="227"/>
      <c r="P48" s="227"/>
      <c r="Q48" s="227"/>
      <c r="R48" s="227"/>
      <c r="S48" s="227"/>
      <c r="T48" s="227"/>
      <c r="U48" s="227"/>
    </row>
    <row r="49" spans="1:21" ht="39.75" customHeight="1">
      <c r="A49" s="227"/>
      <c r="B49" s="227"/>
      <c r="C49" s="227"/>
      <c r="D49" s="227"/>
      <c r="E49" s="227"/>
      <c r="F49" s="227"/>
      <c r="G49" s="228"/>
      <c r="H49" s="227"/>
      <c r="I49" s="227"/>
      <c r="J49" s="227"/>
      <c r="K49" s="227"/>
      <c r="L49" s="227"/>
      <c r="M49" s="227"/>
      <c r="N49" s="227"/>
      <c r="O49" s="227"/>
      <c r="P49" s="227"/>
      <c r="Q49" s="227"/>
      <c r="R49" s="227"/>
      <c r="S49" s="227"/>
      <c r="T49" s="227"/>
      <c r="U49" s="227"/>
    </row>
    <row r="50" spans="1:21" ht="39.75" customHeight="1">
      <c r="A50" s="227"/>
      <c r="B50" s="227"/>
      <c r="C50" s="227"/>
      <c r="D50" s="227"/>
      <c r="E50" s="227"/>
      <c r="F50" s="227"/>
      <c r="G50" s="228"/>
      <c r="H50" s="227"/>
      <c r="I50" s="227"/>
      <c r="J50" s="227"/>
      <c r="K50" s="227"/>
      <c r="L50" s="227"/>
      <c r="M50" s="227"/>
      <c r="N50" s="227"/>
      <c r="O50" s="227"/>
      <c r="P50" s="227"/>
      <c r="Q50" s="227"/>
      <c r="R50" s="227"/>
      <c r="S50" s="227"/>
      <c r="T50" s="227"/>
      <c r="U50" s="227"/>
    </row>
    <row r="51" spans="1:21" ht="39.75" customHeight="1">
      <c r="A51" s="227"/>
      <c r="B51" s="227"/>
      <c r="C51" s="227"/>
      <c r="D51" s="227"/>
      <c r="E51" s="227"/>
      <c r="F51" s="227"/>
      <c r="G51" s="228"/>
      <c r="H51" s="227"/>
      <c r="I51" s="227"/>
      <c r="J51" s="227"/>
      <c r="K51" s="227"/>
      <c r="L51" s="227"/>
      <c r="M51" s="227"/>
      <c r="N51" s="227"/>
      <c r="O51" s="227"/>
      <c r="P51" s="227"/>
      <c r="Q51" s="227"/>
      <c r="R51" s="227"/>
      <c r="S51" s="227"/>
      <c r="T51" s="227"/>
      <c r="U51" s="227"/>
    </row>
    <row r="52" spans="1:21" ht="39.75" customHeight="1">
      <c r="A52" s="227"/>
      <c r="B52" s="227"/>
      <c r="C52" s="227"/>
      <c r="D52" s="227"/>
      <c r="E52" s="227"/>
      <c r="F52" s="227"/>
      <c r="G52" s="228"/>
      <c r="H52" s="227"/>
      <c r="I52" s="227"/>
      <c r="J52" s="227"/>
      <c r="K52" s="227"/>
      <c r="L52" s="227"/>
      <c r="M52" s="227"/>
      <c r="N52" s="227"/>
      <c r="O52" s="227"/>
      <c r="P52" s="227"/>
      <c r="Q52" s="227"/>
      <c r="R52" s="227"/>
      <c r="S52" s="227"/>
      <c r="T52" s="227"/>
      <c r="U52" s="227"/>
    </row>
    <row r="53" spans="1:21" ht="39.75" customHeight="1">
      <c r="A53" s="227"/>
      <c r="B53" s="227"/>
      <c r="C53" s="227"/>
      <c r="D53" s="227"/>
      <c r="E53" s="227"/>
      <c r="F53" s="227"/>
      <c r="G53" s="228"/>
      <c r="H53" s="227"/>
      <c r="I53" s="227"/>
      <c r="J53" s="227"/>
      <c r="K53" s="227"/>
      <c r="L53" s="227"/>
      <c r="M53" s="227"/>
      <c r="N53" s="227"/>
      <c r="O53" s="227"/>
      <c r="P53" s="227"/>
      <c r="Q53" s="227"/>
      <c r="R53" s="227"/>
      <c r="S53" s="227"/>
      <c r="T53" s="227"/>
      <c r="U53" s="227"/>
    </row>
    <row r="54" spans="1:21" ht="39.75" customHeight="1">
      <c r="A54" s="227"/>
      <c r="B54" s="227"/>
      <c r="C54" s="227"/>
      <c r="D54" s="227"/>
      <c r="E54" s="227"/>
      <c r="F54" s="227"/>
      <c r="G54" s="228"/>
      <c r="H54" s="227"/>
      <c r="I54" s="227"/>
      <c r="J54" s="227"/>
      <c r="K54" s="227"/>
      <c r="L54" s="227"/>
      <c r="M54" s="227"/>
      <c r="N54" s="227"/>
      <c r="O54" s="227"/>
      <c r="P54" s="227"/>
      <c r="Q54" s="227"/>
      <c r="R54" s="227"/>
      <c r="S54" s="227"/>
      <c r="T54" s="227"/>
      <c r="U54" s="227"/>
    </row>
    <row r="55" spans="1:21" ht="39.75" customHeight="1">
      <c r="A55" s="227"/>
      <c r="B55" s="227"/>
      <c r="C55" s="227"/>
      <c r="D55" s="227"/>
      <c r="E55" s="227"/>
      <c r="F55" s="227"/>
      <c r="G55" s="228"/>
      <c r="H55" s="227"/>
      <c r="I55" s="227"/>
      <c r="J55" s="227"/>
      <c r="K55" s="227"/>
      <c r="L55" s="227"/>
      <c r="M55" s="227"/>
      <c r="N55" s="227"/>
      <c r="O55" s="227"/>
      <c r="P55" s="227"/>
      <c r="Q55" s="227"/>
      <c r="R55" s="227"/>
      <c r="S55" s="227"/>
      <c r="T55" s="227"/>
      <c r="U55" s="227"/>
    </row>
    <row r="56" spans="1:21" ht="39.75" customHeight="1">
      <c r="A56" s="227"/>
      <c r="B56" s="227"/>
      <c r="C56" s="227"/>
      <c r="D56" s="227"/>
      <c r="E56" s="227"/>
      <c r="F56" s="227"/>
      <c r="G56" s="228"/>
      <c r="H56" s="227"/>
      <c r="I56" s="227"/>
      <c r="J56" s="227"/>
      <c r="K56" s="227"/>
      <c r="L56" s="227"/>
      <c r="M56" s="227"/>
      <c r="N56" s="227"/>
      <c r="O56" s="227"/>
      <c r="P56" s="227"/>
      <c r="Q56" s="227"/>
      <c r="R56" s="227"/>
      <c r="S56" s="227"/>
      <c r="T56" s="227"/>
      <c r="U56" s="227"/>
    </row>
    <row r="57" spans="1:21" ht="39.75" customHeight="1">
      <c r="A57" s="227"/>
      <c r="B57" s="227"/>
      <c r="C57" s="227"/>
      <c r="D57" s="227"/>
      <c r="E57" s="227"/>
      <c r="F57" s="227"/>
      <c r="G57" s="228"/>
      <c r="H57" s="227"/>
      <c r="I57" s="227"/>
      <c r="J57" s="227"/>
      <c r="K57" s="227"/>
      <c r="L57" s="227"/>
      <c r="M57" s="227"/>
      <c r="N57" s="227"/>
      <c r="O57" s="227"/>
      <c r="P57" s="227"/>
      <c r="Q57" s="227"/>
      <c r="R57" s="227"/>
      <c r="S57" s="227"/>
      <c r="T57" s="227"/>
      <c r="U57" s="227"/>
    </row>
    <row r="58" spans="1:21" ht="39.75" customHeight="1">
      <c r="A58" s="227"/>
      <c r="B58" s="227"/>
      <c r="C58" s="227"/>
      <c r="D58" s="227"/>
      <c r="E58" s="227"/>
      <c r="F58" s="227"/>
      <c r="G58" s="228"/>
      <c r="H58" s="227"/>
      <c r="I58" s="227"/>
      <c r="J58" s="227"/>
      <c r="K58" s="227"/>
      <c r="L58" s="227"/>
      <c r="M58" s="227"/>
      <c r="N58" s="227"/>
      <c r="O58" s="227"/>
      <c r="P58" s="227"/>
      <c r="Q58" s="227"/>
      <c r="R58" s="227"/>
      <c r="S58" s="227"/>
      <c r="T58" s="227"/>
      <c r="U58" s="227"/>
    </row>
    <row r="59" spans="1:21" ht="39.75" customHeight="1">
      <c r="A59" s="227"/>
      <c r="B59" s="227"/>
      <c r="C59" s="227"/>
      <c r="D59" s="227"/>
      <c r="E59" s="227"/>
      <c r="F59" s="227"/>
      <c r="G59" s="228"/>
      <c r="H59" s="227"/>
      <c r="I59" s="227"/>
      <c r="J59" s="227"/>
      <c r="K59" s="227"/>
      <c r="L59" s="227"/>
      <c r="M59" s="227"/>
      <c r="N59" s="227"/>
      <c r="O59" s="227"/>
      <c r="P59" s="227"/>
      <c r="Q59" s="227"/>
      <c r="R59" s="227"/>
      <c r="S59" s="227"/>
      <c r="T59" s="227"/>
      <c r="U59" s="227"/>
    </row>
    <row r="60" spans="1:21" ht="39.75" customHeight="1">
      <c r="A60" s="227"/>
      <c r="B60" s="227"/>
      <c r="C60" s="227"/>
      <c r="D60" s="227"/>
      <c r="E60" s="227"/>
      <c r="F60" s="227"/>
      <c r="G60" s="228"/>
      <c r="H60" s="227"/>
      <c r="I60" s="227"/>
      <c r="J60" s="227"/>
      <c r="K60" s="227"/>
      <c r="L60" s="227"/>
      <c r="M60" s="227"/>
      <c r="N60" s="227"/>
      <c r="O60" s="227"/>
      <c r="P60" s="227"/>
      <c r="Q60" s="227"/>
      <c r="R60" s="227"/>
      <c r="S60" s="227"/>
      <c r="T60" s="227"/>
      <c r="U60" s="227"/>
    </row>
    <row r="61" spans="1:21" ht="39.75" customHeight="1">
      <c r="A61" s="227"/>
      <c r="B61" s="227"/>
      <c r="C61" s="227"/>
      <c r="D61" s="227"/>
      <c r="E61" s="227"/>
      <c r="F61" s="227"/>
      <c r="G61" s="228"/>
      <c r="H61" s="227"/>
      <c r="I61" s="227"/>
      <c r="J61" s="227"/>
      <c r="K61" s="227"/>
      <c r="L61" s="227"/>
      <c r="M61" s="227"/>
      <c r="N61" s="227"/>
      <c r="O61" s="227"/>
      <c r="P61" s="227"/>
      <c r="Q61" s="227"/>
      <c r="R61" s="227"/>
      <c r="S61" s="227"/>
      <c r="T61" s="227"/>
      <c r="U61" s="227"/>
    </row>
    <row r="62" spans="1:21" ht="39.75" customHeight="1">
      <c r="A62" s="227"/>
      <c r="B62" s="227"/>
      <c r="C62" s="227"/>
      <c r="D62" s="227"/>
      <c r="E62" s="227"/>
      <c r="F62" s="227"/>
      <c r="G62" s="228"/>
      <c r="H62" s="227"/>
      <c r="I62" s="227"/>
      <c r="J62" s="227"/>
      <c r="K62" s="227"/>
      <c r="L62" s="227"/>
      <c r="M62" s="227"/>
      <c r="N62" s="227"/>
      <c r="O62" s="227"/>
      <c r="P62" s="227"/>
      <c r="Q62" s="227"/>
      <c r="R62" s="227"/>
      <c r="S62" s="227"/>
      <c r="T62" s="227"/>
      <c r="U62" s="227"/>
    </row>
    <row r="63" spans="1:21" ht="39.75" customHeight="1">
      <c r="A63" s="227"/>
      <c r="B63" s="227"/>
      <c r="C63" s="227"/>
      <c r="D63" s="227"/>
      <c r="E63" s="227"/>
      <c r="F63" s="227"/>
      <c r="G63" s="228"/>
      <c r="H63" s="227"/>
      <c r="I63" s="227"/>
      <c r="J63" s="227"/>
      <c r="K63" s="227"/>
      <c r="L63" s="227"/>
      <c r="M63" s="227"/>
      <c r="N63" s="227"/>
      <c r="O63" s="227"/>
      <c r="P63" s="227"/>
      <c r="Q63" s="227"/>
      <c r="R63" s="227"/>
      <c r="S63" s="227"/>
      <c r="T63" s="227"/>
      <c r="U63" s="227"/>
    </row>
    <row r="64" spans="1:21" ht="39.75" customHeight="1">
      <c r="A64" s="227"/>
      <c r="B64" s="227"/>
      <c r="C64" s="227"/>
      <c r="D64" s="227"/>
      <c r="E64" s="227"/>
      <c r="F64" s="227"/>
      <c r="G64" s="228"/>
      <c r="H64" s="227"/>
      <c r="I64" s="227"/>
      <c r="J64" s="227"/>
      <c r="K64" s="227"/>
      <c r="L64" s="227"/>
      <c r="M64" s="227"/>
      <c r="N64" s="227"/>
      <c r="O64" s="227"/>
      <c r="P64" s="227"/>
      <c r="Q64" s="227"/>
      <c r="R64" s="227"/>
      <c r="S64" s="227"/>
      <c r="T64" s="227"/>
      <c r="U64" s="227"/>
    </row>
    <row r="65" spans="1:21" ht="39.75" customHeight="1">
      <c r="A65" s="227"/>
      <c r="B65" s="227"/>
      <c r="C65" s="227"/>
      <c r="D65" s="227"/>
      <c r="E65" s="227"/>
      <c r="F65" s="227"/>
      <c r="G65" s="228"/>
      <c r="H65" s="227"/>
      <c r="I65" s="227"/>
      <c r="J65" s="227"/>
      <c r="K65" s="227"/>
      <c r="L65" s="227"/>
      <c r="M65" s="227"/>
      <c r="N65" s="227"/>
      <c r="O65" s="227"/>
      <c r="P65" s="227"/>
      <c r="Q65" s="227"/>
      <c r="R65" s="227"/>
      <c r="S65" s="227"/>
      <c r="T65" s="227"/>
      <c r="U65" s="227"/>
    </row>
    <row r="66" spans="1:21" ht="39.75" customHeight="1">
      <c r="A66" s="227"/>
      <c r="B66" s="227"/>
      <c r="C66" s="227"/>
      <c r="D66" s="227"/>
      <c r="E66" s="227"/>
      <c r="F66" s="227"/>
      <c r="G66" s="228"/>
      <c r="H66" s="227"/>
      <c r="I66" s="227"/>
      <c r="J66" s="227"/>
      <c r="K66" s="227"/>
      <c r="L66" s="227"/>
      <c r="M66" s="227"/>
      <c r="N66" s="227"/>
      <c r="O66" s="227"/>
      <c r="P66" s="227"/>
      <c r="Q66" s="227"/>
      <c r="R66" s="227"/>
      <c r="S66" s="227"/>
      <c r="T66" s="227"/>
      <c r="U66" s="227"/>
    </row>
    <row r="67" spans="1:21" ht="39.75" customHeight="1">
      <c r="A67" s="227"/>
      <c r="B67" s="227"/>
      <c r="C67" s="227"/>
      <c r="D67" s="227"/>
      <c r="E67" s="227"/>
      <c r="F67" s="227"/>
      <c r="G67" s="228"/>
      <c r="H67" s="227"/>
      <c r="I67" s="227"/>
      <c r="J67" s="227"/>
      <c r="K67" s="227"/>
      <c r="L67" s="227"/>
      <c r="M67" s="227"/>
      <c r="N67" s="227"/>
      <c r="O67" s="227"/>
      <c r="P67" s="227"/>
      <c r="Q67" s="227"/>
      <c r="R67" s="227"/>
      <c r="S67" s="227"/>
      <c r="T67" s="227"/>
      <c r="U67" s="227"/>
    </row>
    <row r="68" spans="1:21" ht="39.75" customHeight="1">
      <c r="A68" s="227"/>
      <c r="B68" s="227"/>
      <c r="C68" s="227"/>
      <c r="D68" s="227"/>
      <c r="E68" s="227"/>
      <c r="F68" s="227"/>
      <c r="G68" s="228"/>
      <c r="H68" s="227"/>
      <c r="I68" s="227"/>
      <c r="J68" s="227"/>
      <c r="K68" s="227"/>
      <c r="L68" s="227"/>
      <c r="M68" s="227"/>
      <c r="N68" s="227"/>
      <c r="O68" s="227"/>
      <c r="P68" s="227"/>
      <c r="Q68" s="227"/>
      <c r="R68" s="227"/>
      <c r="S68" s="227"/>
      <c r="T68" s="227"/>
      <c r="U68" s="227"/>
    </row>
    <row r="69" spans="1:21" ht="39.75" customHeight="1">
      <c r="A69" s="227"/>
      <c r="B69" s="227"/>
      <c r="C69" s="227"/>
      <c r="D69" s="227"/>
      <c r="E69" s="227"/>
      <c r="F69" s="227"/>
      <c r="G69" s="228"/>
      <c r="H69" s="227"/>
      <c r="I69" s="227"/>
      <c r="J69" s="227"/>
      <c r="K69" s="227"/>
      <c r="L69" s="227"/>
      <c r="M69" s="227"/>
      <c r="N69" s="227"/>
      <c r="O69" s="227"/>
      <c r="P69" s="227"/>
      <c r="Q69" s="227"/>
      <c r="R69" s="227"/>
      <c r="S69" s="227"/>
      <c r="T69" s="227"/>
      <c r="U69" s="227"/>
    </row>
    <row r="70" spans="1:21" ht="39.75" customHeight="1">
      <c r="A70" s="227"/>
      <c r="B70" s="227"/>
      <c r="C70" s="227"/>
      <c r="D70" s="227"/>
      <c r="E70" s="227"/>
      <c r="F70" s="227"/>
      <c r="G70" s="228"/>
      <c r="H70" s="227"/>
      <c r="I70" s="227"/>
      <c r="J70" s="227"/>
      <c r="K70" s="227"/>
      <c r="L70" s="227"/>
      <c r="M70" s="227"/>
      <c r="N70" s="227"/>
      <c r="O70" s="227"/>
      <c r="P70" s="227"/>
      <c r="Q70" s="227"/>
      <c r="R70" s="227"/>
      <c r="S70" s="227"/>
      <c r="T70" s="227"/>
      <c r="U70" s="227"/>
    </row>
    <row r="71" spans="1:21" ht="39.75" customHeight="1">
      <c r="A71" s="227"/>
      <c r="B71" s="227"/>
      <c r="C71" s="227"/>
      <c r="D71" s="227"/>
      <c r="E71" s="227"/>
      <c r="F71" s="227"/>
      <c r="G71" s="228"/>
      <c r="H71" s="227"/>
      <c r="I71" s="227"/>
      <c r="J71" s="227"/>
      <c r="K71" s="227"/>
      <c r="L71" s="227"/>
      <c r="M71" s="227"/>
      <c r="N71" s="227"/>
      <c r="O71" s="227"/>
      <c r="P71" s="227"/>
      <c r="Q71" s="227"/>
      <c r="R71" s="227"/>
      <c r="S71" s="227"/>
      <c r="T71" s="227"/>
      <c r="U71" s="227"/>
    </row>
    <row r="72" spans="1:21" ht="39.75" customHeight="1">
      <c r="A72" s="227"/>
      <c r="B72" s="227"/>
      <c r="C72" s="227"/>
      <c r="D72" s="227"/>
      <c r="E72" s="227"/>
      <c r="F72" s="227"/>
      <c r="G72" s="228"/>
      <c r="H72" s="227"/>
      <c r="I72" s="227"/>
      <c r="J72" s="227"/>
      <c r="K72" s="227"/>
      <c r="L72" s="227"/>
      <c r="M72" s="227"/>
      <c r="N72" s="227"/>
      <c r="O72" s="227"/>
      <c r="P72" s="227"/>
      <c r="Q72" s="227"/>
      <c r="R72" s="227"/>
      <c r="S72" s="227"/>
      <c r="T72" s="227"/>
      <c r="U72" s="227"/>
    </row>
    <row r="73" spans="1:21" ht="39.75" customHeight="1">
      <c r="A73" s="227"/>
      <c r="B73" s="227"/>
      <c r="C73" s="227"/>
      <c r="D73" s="227"/>
      <c r="E73" s="227"/>
      <c r="F73" s="227"/>
      <c r="G73" s="228"/>
      <c r="H73" s="227"/>
      <c r="I73" s="227"/>
      <c r="J73" s="227"/>
      <c r="K73" s="227"/>
      <c r="L73" s="227"/>
      <c r="M73" s="227"/>
      <c r="N73" s="227"/>
      <c r="O73" s="227"/>
      <c r="P73" s="227"/>
      <c r="Q73" s="227"/>
      <c r="R73" s="227"/>
      <c r="S73" s="227"/>
      <c r="T73" s="227"/>
      <c r="U73" s="227"/>
    </row>
    <row r="74" spans="1:21" ht="39.75" customHeight="1">
      <c r="A74" s="227"/>
      <c r="B74" s="227"/>
      <c r="C74" s="227"/>
      <c r="D74" s="227"/>
      <c r="E74" s="227"/>
      <c r="F74" s="227"/>
      <c r="G74" s="228"/>
      <c r="H74" s="227"/>
      <c r="I74" s="227"/>
      <c r="J74" s="227"/>
      <c r="K74" s="227"/>
      <c r="L74" s="227"/>
      <c r="M74" s="227"/>
      <c r="N74" s="227"/>
      <c r="O74" s="227"/>
      <c r="P74" s="227"/>
      <c r="Q74" s="227"/>
      <c r="R74" s="227"/>
      <c r="S74" s="227"/>
      <c r="T74" s="227"/>
      <c r="U74" s="227"/>
    </row>
    <row r="75" spans="1:21" ht="39.75" customHeight="1">
      <c r="A75" s="227"/>
      <c r="B75" s="227"/>
      <c r="C75" s="227"/>
      <c r="D75" s="227"/>
      <c r="E75" s="227"/>
      <c r="F75" s="227"/>
      <c r="G75" s="228"/>
      <c r="H75" s="227"/>
      <c r="I75" s="227"/>
      <c r="J75" s="227"/>
      <c r="K75" s="227"/>
      <c r="L75" s="227"/>
      <c r="M75" s="227"/>
      <c r="N75" s="227"/>
      <c r="O75" s="227"/>
      <c r="P75" s="227"/>
      <c r="Q75" s="227"/>
      <c r="R75" s="227"/>
      <c r="S75" s="227"/>
      <c r="T75" s="227"/>
      <c r="U75" s="227"/>
    </row>
    <row r="76" spans="1:21" ht="39.75" customHeight="1">
      <c r="A76" s="227"/>
      <c r="B76" s="227"/>
      <c r="C76" s="227"/>
      <c r="D76" s="227"/>
      <c r="E76" s="227"/>
      <c r="F76" s="227"/>
      <c r="G76" s="228"/>
      <c r="H76" s="227"/>
      <c r="I76" s="227"/>
      <c r="J76" s="227"/>
      <c r="K76" s="227"/>
      <c r="L76" s="227"/>
      <c r="M76" s="227"/>
      <c r="N76" s="227"/>
      <c r="O76" s="227"/>
      <c r="P76" s="227"/>
      <c r="Q76" s="227"/>
      <c r="R76" s="227"/>
      <c r="S76" s="227"/>
      <c r="T76" s="227"/>
      <c r="U76" s="227"/>
    </row>
    <row r="77" spans="1:21" ht="39.75" customHeight="1">
      <c r="A77" s="227"/>
      <c r="B77" s="227"/>
      <c r="C77" s="227"/>
      <c r="D77" s="227"/>
      <c r="E77" s="227"/>
      <c r="F77" s="227"/>
      <c r="G77" s="228"/>
      <c r="H77" s="227"/>
      <c r="I77" s="227"/>
      <c r="J77" s="227"/>
      <c r="K77" s="227"/>
      <c r="L77" s="227"/>
      <c r="M77" s="227"/>
      <c r="N77" s="227"/>
      <c r="O77" s="227"/>
      <c r="P77" s="227"/>
      <c r="Q77" s="227"/>
      <c r="R77" s="227"/>
      <c r="S77" s="227"/>
      <c r="T77" s="227"/>
      <c r="U77" s="227"/>
    </row>
    <row r="78" spans="1:21" ht="39.75" customHeight="1">
      <c r="A78" s="227"/>
      <c r="B78" s="227"/>
      <c r="C78" s="227"/>
      <c r="D78" s="227"/>
      <c r="E78" s="227"/>
      <c r="F78" s="227"/>
      <c r="G78" s="228"/>
      <c r="H78" s="227"/>
      <c r="I78" s="227"/>
      <c r="J78" s="227"/>
      <c r="K78" s="227"/>
      <c r="L78" s="227"/>
      <c r="M78" s="227"/>
      <c r="N78" s="227"/>
      <c r="O78" s="227"/>
      <c r="P78" s="227"/>
      <c r="Q78" s="227"/>
      <c r="R78" s="227"/>
      <c r="S78" s="227"/>
      <c r="T78" s="227"/>
      <c r="U78" s="227"/>
    </row>
    <row r="79" spans="1:21" ht="39.75" customHeight="1">
      <c r="A79" s="227"/>
      <c r="B79" s="227"/>
      <c r="C79" s="227"/>
      <c r="D79" s="227"/>
      <c r="E79" s="227"/>
      <c r="F79" s="227"/>
      <c r="G79" s="228"/>
      <c r="H79" s="227"/>
      <c r="I79" s="227"/>
      <c r="J79" s="227"/>
      <c r="K79" s="227"/>
      <c r="L79" s="227"/>
      <c r="M79" s="227"/>
      <c r="N79" s="227"/>
      <c r="O79" s="227"/>
      <c r="P79" s="227"/>
      <c r="Q79" s="227"/>
      <c r="R79" s="227"/>
      <c r="S79" s="227"/>
      <c r="T79" s="227"/>
      <c r="U79" s="227"/>
    </row>
    <row r="80" spans="1:21" ht="39.75" customHeight="1">
      <c r="A80" s="227"/>
      <c r="B80" s="227"/>
      <c r="C80" s="227"/>
      <c r="D80" s="227"/>
      <c r="E80" s="227"/>
      <c r="F80" s="227"/>
      <c r="G80" s="228"/>
      <c r="H80" s="227"/>
      <c r="I80" s="227"/>
      <c r="J80" s="227"/>
      <c r="K80" s="227"/>
      <c r="L80" s="227"/>
      <c r="M80" s="227"/>
      <c r="N80" s="227"/>
      <c r="O80" s="227"/>
      <c r="P80" s="227"/>
      <c r="Q80" s="227"/>
      <c r="R80" s="227"/>
      <c r="S80" s="227"/>
      <c r="T80" s="227"/>
      <c r="U80" s="227"/>
    </row>
    <row r="81" spans="1:21" ht="39.75" customHeight="1">
      <c r="A81" s="227"/>
      <c r="B81" s="227"/>
      <c r="C81" s="227"/>
      <c r="D81" s="227"/>
      <c r="E81" s="227"/>
      <c r="F81" s="227"/>
      <c r="G81" s="228"/>
      <c r="H81" s="227"/>
      <c r="I81" s="227"/>
      <c r="J81" s="227"/>
      <c r="K81" s="227"/>
      <c r="L81" s="227"/>
      <c r="M81" s="227"/>
      <c r="N81" s="227"/>
      <c r="O81" s="227"/>
      <c r="P81" s="227"/>
      <c r="Q81" s="227"/>
      <c r="R81" s="227"/>
      <c r="S81" s="227"/>
      <c r="T81" s="227"/>
      <c r="U81" s="227"/>
    </row>
    <row r="82" spans="1:21" ht="39.75" customHeight="1">
      <c r="A82" s="227"/>
      <c r="B82" s="227"/>
      <c r="C82" s="227"/>
      <c r="D82" s="227"/>
      <c r="E82" s="227"/>
      <c r="F82" s="227"/>
      <c r="G82" s="228"/>
      <c r="H82" s="227"/>
      <c r="I82" s="227"/>
      <c r="J82" s="227"/>
      <c r="K82" s="227"/>
      <c r="L82" s="227"/>
      <c r="M82" s="227"/>
      <c r="N82" s="227"/>
      <c r="O82" s="227"/>
      <c r="P82" s="227"/>
      <c r="Q82" s="227"/>
      <c r="R82" s="227"/>
      <c r="S82" s="227"/>
      <c r="T82" s="227"/>
      <c r="U82" s="227"/>
    </row>
    <row r="83" spans="1:21" ht="39.75" customHeight="1">
      <c r="A83" s="227"/>
      <c r="B83" s="227"/>
      <c r="C83" s="227"/>
      <c r="D83" s="227"/>
      <c r="E83" s="227"/>
      <c r="F83" s="227"/>
      <c r="G83" s="228"/>
      <c r="H83" s="227"/>
      <c r="I83" s="227"/>
      <c r="J83" s="227"/>
      <c r="K83" s="227"/>
      <c r="L83" s="227"/>
      <c r="M83" s="227"/>
      <c r="N83" s="227"/>
      <c r="O83" s="227"/>
      <c r="P83" s="227"/>
      <c r="Q83" s="227"/>
      <c r="R83" s="227"/>
      <c r="S83" s="227"/>
      <c r="T83" s="227"/>
      <c r="U83" s="227"/>
    </row>
    <row r="84" spans="1:21" ht="39.75" customHeight="1">
      <c r="A84" s="227"/>
      <c r="B84" s="227"/>
      <c r="C84" s="227"/>
      <c r="D84" s="227"/>
      <c r="E84" s="227"/>
      <c r="F84" s="227"/>
      <c r="G84" s="228"/>
      <c r="H84" s="227"/>
      <c r="I84" s="227"/>
      <c r="J84" s="227"/>
      <c r="K84" s="227"/>
      <c r="L84" s="227"/>
      <c r="M84" s="227"/>
      <c r="N84" s="227"/>
      <c r="O84" s="227"/>
      <c r="P84" s="227"/>
      <c r="Q84" s="227"/>
      <c r="R84" s="227"/>
      <c r="S84" s="227"/>
      <c r="T84" s="227"/>
      <c r="U84" s="227"/>
    </row>
    <row r="85" spans="1:21" ht="39.75" customHeight="1">
      <c r="A85" s="227"/>
      <c r="B85" s="227"/>
      <c r="C85" s="227"/>
      <c r="D85" s="227"/>
      <c r="E85" s="227"/>
      <c r="F85" s="227"/>
      <c r="G85" s="228"/>
      <c r="H85" s="227"/>
      <c r="I85" s="227"/>
      <c r="J85" s="227"/>
      <c r="K85" s="227"/>
      <c r="L85" s="227"/>
      <c r="M85" s="227"/>
      <c r="N85" s="227"/>
      <c r="O85" s="227"/>
      <c r="P85" s="227"/>
      <c r="Q85" s="227"/>
      <c r="R85" s="227"/>
      <c r="S85" s="227"/>
      <c r="T85" s="227"/>
      <c r="U85" s="227"/>
    </row>
    <row r="86" spans="1:21" ht="39.75" customHeight="1">
      <c r="A86" s="227"/>
      <c r="B86" s="227"/>
      <c r="C86" s="227"/>
      <c r="D86" s="227"/>
      <c r="E86" s="227"/>
      <c r="F86" s="227"/>
      <c r="G86" s="228"/>
      <c r="H86" s="227"/>
      <c r="I86" s="227"/>
      <c r="J86" s="227"/>
      <c r="K86" s="227"/>
      <c r="L86" s="227"/>
      <c r="M86" s="227"/>
      <c r="N86" s="227"/>
      <c r="O86" s="227"/>
      <c r="P86" s="227"/>
      <c r="Q86" s="227"/>
      <c r="R86" s="227"/>
      <c r="S86" s="227"/>
      <c r="T86" s="227"/>
      <c r="U86" s="227"/>
    </row>
    <row r="87" spans="1:21" ht="39.75" customHeight="1">
      <c r="A87" s="227"/>
      <c r="B87" s="227"/>
      <c r="C87" s="227"/>
      <c r="D87" s="227"/>
      <c r="E87" s="227"/>
      <c r="F87" s="227"/>
      <c r="G87" s="228"/>
      <c r="H87" s="227"/>
      <c r="I87" s="227"/>
      <c r="J87" s="227"/>
      <c r="K87" s="227"/>
      <c r="L87" s="227"/>
      <c r="M87" s="227"/>
      <c r="N87" s="227"/>
      <c r="O87" s="227"/>
      <c r="P87" s="227"/>
      <c r="Q87" s="227"/>
      <c r="R87" s="227"/>
      <c r="S87" s="227"/>
      <c r="T87" s="227"/>
      <c r="U87" s="227"/>
    </row>
    <row r="88" spans="1:21" ht="39.75" customHeight="1">
      <c r="A88" s="227"/>
      <c r="B88" s="227"/>
      <c r="C88" s="227"/>
      <c r="D88" s="227"/>
      <c r="E88" s="227"/>
      <c r="F88" s="227"/>
      <c r="G88" s="228"/>
      <c r="H88" s="227"/>
      <c r="I88" s="227"/>
      <c r="J88" s="227"/>
      <c r="K88" s="227"/>
      <c r="L88" s="227"/>
      <c r="M88" s="227"/>
      <c r="N88" s="227"/>
      <c r="O88" s="227"/>
      <c r="P88" s="227"/>
      <c r="Q88" s="227"/>
      <c r="R88" s="227"/>
      <c r="S88" s="227"/>
      <c r="T88" s="227"/>
      <c r="U88" s="227"/>
    </row>
    <row r="89" spans="1:21" ht="39.75" customHeight="1">
      <c r="A89" s="227"/>
      <c r="B89" s="227"/>
      <c r="C89" s="227"/>
      <c r="D89" s="227"/>
      <c r="E89" s="227"/>
      <c r="F89" s="227"/>
      <c r="G89" s="228"/>
      <c r="H89" s="227"/>
      <c r="I89" s="227"/>
      <c r="J89" s="227"/>
      <c r="K89" s="227"/>
      <c r="L89" s="227"/>
      <c r="M89" s="227"/>
      <c r="N89" s="227"/>
      <c r="O89" s="227"/>
      <c r="P89" s="227"/>
      <c r="Q89" s="227"/>
      <c r="R89" s="227"/>
      <c r="S89" s="227"/>
      <c r="T89" s="227"/>
      <c r="U89" s="227"/>
    </row>
    <row r="90" spans="1:21" ht="39.75" customHeight="1">
      <c r="A90" s="227"/>
      <c r="B90" s="227"/>
      <c r="C90" s="227"/>
      <c r="D90" s="227"/>
      <c r="E90" s="227"/>
      <c r="F90" s="227"/>
      <c r="G90" s="228"/>
      <c r="H90" s="227"/>
      <c r="I90" s="227"/>
      <c r="J90" s="227"/>
      <c r="K90" s="227"/>
      <c r="L90" s="227"/>
      <c r="M90" s="227"/>
      <c r="N90" s="227"/>
      <c r="O90" s="227"/>
      <c r="P90" s="227"/>
      <c r="Q90" s="227"/>
      <c r="R90" s="227"/>
      <c r="S90" s="227"/>
      <c r="T90" s="227"/>
      <c r="U90" s="227"/>
    </row>
    <row r="91" spans="1:21" ht="39.75" customHeight="1">
      <c r="A91" s="227"/>
      <c r="B91" s="227"/>
      <c r="C91" s="227"/>
      <c r="D91" s="227"/>
      <c r="E91" s="227"/>
      <c r="F91" s="227"/>
      <c r="G91" s="228"/>
      <c r="H91" s="227"/>
      <c r="I91" s="227"/>
      <c r="J91" s="227"/>
      <c r="K91" s="227"/>
      <c r="L91" s="227"/>
      <c r="M91" s="227"/>
      <c r="N91" s="227"/>
      <c r="O91" s="227"/>
      <c r="P91" s="227"/>
      <c r="Q91" s="227"/>
      <c r="R91" s="227"/>
      <c r="S91" s="227"/>
      <c r="T91" s="227"/>
      <c r="U91" s="227"/>
    </row>
    <row r="92" spans="1:21" ht="39.75" customHeight="1">
      <c r="A92" s="227"/>
      <c r="B92" s="227"/>
      <c r="C92" s="227"/>
      <c r="D92" s="227"/>
      <c r="E92" s="227"/>
      <c r="F92" s="227"/>
      <c r="G92" s="228"/>
      <c r="H92" s="227"/>
      <c r="I92" s="227"/>
      <c r="J92" s="227"/>
      <c r="K92" s="227"/>
      <c r="L92" s="227"/>
      <c r="M92" s="227"/>
      <c r="N92" s="227"/>
      <c r="O92" s="227"/>
      <c r="P92" s="227"/>
      <c r="Q92" s="227"/>
      <c r="R92" s="227"/>
      <c r="S92" s="227"/>
      <c r="T92" s="227"/>
      <c r="U92" s="227"/>
    </row>
    <row r="93" spans="1:21" ht="39.75" customHeight="1">
      <c r="A93" s="227"/>
      <c r="B93" s="227"/>
      <c r="C93" s="227"/>
      <c r="D93" s="227"/>
      <c r="E93" s="227"/>
      <c r="F93" s="227"/>
      <c r="G93" s="228"/>
      <c r="H93" s="227"/>
      <c r="I93" s="227"/>
      <c r="J93" s="227"/>
      <c r="K93" s="227"/>
      <c r="L93" s="227"/>
      <c r="M93" s="227"/>
      <c r="N93" s="227"/>
      <c r="O93" s="227"/>
      <c r="P93" s="227"/>
      <c r="Q93" s="227"/>
      <c r="R93" s="227"/>
      <c r="S93" s="227"/>
      <c r="T93" s="227"/>
      <c r="U93" s="227"/>
    </row>
    <row r="94" spans="1:21" ht="39.75" customHeight="1">
      <c r="A94" s="227"/>
      <c r="B94" s="227"/>
      <c r="C94" s="227"/>
      <c r="D94" s="227"/>
      <c r="E94" s="227"/>
      <c r="F94" s="227"/>
      <c r="G94" s="228"/>
      <c r="H94" s="227"/>
      <c r="I94" s="227"/>
      <c r="J94" s="227"/>
      <c r="K94" s="227"/>
      <c r="L94" s="227"/>
      <c r="M94" s="227"/>
      <c r="N94" s="227"/>
      <c r="O94" s="227"/>
      <c r="P94" s="227"/>
      <c r="Q94" s="227"/>
      <c r="R94" s="227"/>
      <c r="S94" s="227"/>
      <c r="T94" s="227"/>
      <c r="U94" s="227"/>
    </row>
    <row r="95" spans="1:21" ht="39.75" customHeight="1">
      <c r="A95" s="227"/>
      <c r="B95" s="227"/>
      <c r="C95" s="227"/>
      <c r="D95" s="227"/>
      <c r="E95" s="227"/>
      <c r="F95" s="227"/>
      <c r="G95" s="228"/>
      <c r="H95" s="227"/>
      <c r="I95" s="227"/>
      <c r="J95" s="227"/>
      <c r="K95" s="227"/>
      <c r="L95" s="227"/>
      <c r="M95" s="227"/>
      <c r="N95" s="227"/>
      <c r="O95" s="227"/>
      <c r="P95" s="227"/>
      <c r="Q95" s="227"/>
      <c r="R95" s="227"/>
      <c r="S95" s="227"/>
      <c r="T95" s="227"/>
      <c r="U95" s="227"/>
    </row>
    <row r="96" spans="1:21" ht="39.75" customHeight="1">
      <c r="A96" s="227"/>
      <c r="B96" s="227"/>
      <c r="C96" s="227"/>
      <c r="D96" s="227"/>
      <c r="E96" s="227"/>
      <c r="F96" s="227"/>
      <c r="G96" s="228"/>
      <c r="H96" s="227"/>
      <c r="I96" s="227"/>
      <c r="J96" s="227"/>
      <c r="K96" s="227"/>
      <c r="L96" s="227"/>
      <c r="M96" s="227"/>
      <c r="N96" s="227"/>
      <c r="O96" s="227"/>
      <c r="P96" s="227"/>
      <c r="Q96" s="227"/>
      <c r="R96" s="227"/>
      <c r="S96" s="227"/>
      <c r="T96" s="227"/>
      <c r="U96" s="227"/>
    </row>
    <row r="97" spans="1:21" ht="39.75" customHeight="1">
      <c r="A97" s="227"/>
      <c r="B97" s="227"/>
      <c r="C97" s="227"/>
      <c r="D97" s="227"/>
      <c r="E97" s="227"/>
      <c r="F97" s="227"/>
      <c r="G97" s="228"/>
      <c r="H97" s="227"/>
      <c r="I97" s="227"/>
      <c r="J97" s="227"/>
      <c r="K97" s="227"/>
      <c r="L97" s="227"/>
      <c r="M97" s="227"/>
      <c r="N97" s="227"/>
      <c r="O97" s="227"/>
      <c r="P97" s="227"/>
      <c r="Q97" s="227"/>
      <c r="R97" s="227"/>
      <c r="S97" s="227"/>
      <c r="T97" s="227"/>
      <c r="U97" s="227"/>
    </row>
  </sheetData>
  <pageMargins left="0.75" right="0.75" top="1" bottom="1" header="0.511811023622047" footer="0.511811023622047"/>
  <pageSetup paperSize="9" orientation="portrait" horizontalDpi="300" verticalDpi="30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1E9A13-767D-480B-B20B-ED6A9E73229C}">
  <dimension ref="A1:S303"/>
  <sheetViews>
    <sheetView zoomScale="83" zoomScaleNormal="136" workbookViewId="0">
      <pane xSplit="4" ySplit="1" topLeftCell="L3" activePane="bottomRight" state="frozen"/>
      <selection pane="topRight" activeCell="B1" sqref="B1"/>
      <selection pane="bottomLeft" activeCell="A2" sqref="A2"/>
      <selection pane="bottomRight" activeCell="O17" sqref="O17"/>
    </sheetView>
  </sheetViews>
  <sheetFormatPr defaultColWidth="8.77734375" defaultRowHeight="14.4"/>
  <cols>
    <col min="1" max="1" width="8.77734375" style="41"/>
    <col min="2" max="2" width="16.77734375" style="41" customWidth="1"/>
    <col min="3" max="3" width="20.44140625" style="41" customWidth="1"/>
    <col min="4" max="4" width="53.44140625" style="41" customWidth="1"/>
    <col min="5" max="5" width="25.21875" style="41" customWidth="1"/>
    <col min="6" max="6" width="19.21875" style="41" customWidth="1"/>
    <col min="7" max="7" width="16.5546875" style="41" customWidth="1"/>
    <col min="8" max="8" width="50.44140625" style="41" customWidth="1"/>
    <col min="9" max="9" width="19.77734375" style="41" customWidth="1"/>
    <col min="10" max="10" width="15.21875" style="41" customWidth="1"/>
    <col min="11" max="11" width="17" style="41" customWidth="1"/>
    <col min="12" max="12" width="20" style="41" customWidth="1"/>
    <col min="13" max="13" width="21.21875" style="41" customWidth="1"/>
    <col min="14" max="14" width="13.77734375" style="41" customWidth="1"/>
    <col min="15" max="16" width="14" style="41" customWidth="1"/>
    <col min="17" max="17" width="18.77734375" style="41" customWidth="1"/>
    <col min="18" max="18" width="25" style="41" customWidth="1"/>
    <col min="19" max="19" width="19.77734375" style="41" customWidth="1"/>
    <col min="20" max="16384" width="8.77734375" style="41"/>
  </cols>
  <sheetData>
    <row r="1" spans="1:19" ht="41.4">
      <c r="A1" s="25" t="s">
        <v>249</v>
      </c>
      <c r="B1" s="25" t="s">
        <v>250</v>
      </c>
      <c r="C1" s="25" t="s">
        <v>251</v>
      </c>
      <c r="D1" s="25" t="s">
        <v>252</v>
      </c>
      <c r="E1" s="25" t="s">
        <v>2</v>
      </c>
      <c r="F1" s="110" t="s">
        <v>253</v>
      </c>
      <c r="G1" s="25" t="s">
        <v>254</v>
      </c>
      <c r="H1" s="25" t="s">
        <v>1999</v>
      </c>
      <c r="I1" s="25" t="s">
        <v>257</v>
      </c>
      <c r="J1" s="25" t="s">
        <v>258</v>
      </c>
      <c r="K1" s="25" t="s">
        <v>259</v>
      </c>
      <c r="L1" s="42" t="s">
        <v>261</v>
      </c>
      <c r="M1" s="25" t="s">
        <v>262</v>
      </c>
      <c r="N1" s="25" t="s">
        <v>263</v>
      </c>
      <c r="O1" s="25" t="s">
        <v>264</v>
      </c>
      <c r="P1" s="25" t="s">
        <v>265</v>
      </c>
      <c r="Q1" s="25" t="s">
        <v>266</v>
      </c>
      <c r="R1" s="25" t="s">
        <v>267</v>
      </c>
      <c r="S1" s="25" t="s">
        <v>268</v>
      </c>
    </row>
    <row r="2" spans="1:19" ht="42">
      <c r="A2" s="27"/>
      <c r="B2" s="27" t="s">
        <v>2520</v>
      </c>
      <c r="C2" s="27" t="s">
        <v>2521</v>
      </c>
      <c r="D2" s="111" t="s">
        <v>2000</v>
      </c>
      <c r="E2" s="27" t="s">
        <v>1401</v>
      </c>
      <c r="F2" s="27" t="s">
        <v>2001</v>
      </c>
      <c r="G2" s="112">
        <v>200000000</v>
      </c>
      <c r="H2" s="27" t="s">
        <v>2002</v>
      </c>
      <c r="I2" s="28" t="s">
        <v>2003</v>
      </c>
      <c r="J2" s="27" t="s">
        <v>488</v>
      </c>
      <c r="K2" s="27" t="s">
        <v>812</v>
      </c>
      <c r="L2" s="43" t="s">
        <v>2004</v>
      </c>
      <c r="M2" s="43" t="s">
        <v>450</v>
      </c>
      <c r="N2" s="27" t="s">
        <v>2005</v>
      </c>
      <c r="O2" s="84" t="s">
        <v>2006</v>
      </c>
      <c r="P2" s="113" t="s">
        <v>1887</v>
      </c>
      <c r="Q2" s="28" t="s">
        <v>2007</v>
      </c>
      <c r="R2" s="27" t="s">
        <v>2008</v>
      </c>
      <c r="S2" s="114">
        <v>46121</v>
      </c>
    </row>
    <row r="3" spans="1:19" ht="28.2">
      <c r="A3" s="27"/>
      <c r="B3" s="27" t="s">
        <v>2520</v>
      </c>
      <c r="C3" s="27" t="s">
        <v>2521</v>
      </c>
      <c r="D3" s="111" t="s">
        <v>2009</v>
      </c>
      <c r="E3" s="27" t="s">
        <v>1401</v>
      </c>
      <c r="F3" s="27" t="s">
        <v>2001</v>
      </c>
      <c r="G3" s="112">
        <v>83000000</v>
      </c>
      <c r="H3" s="27" t="s">
        <v>2002</v>
      </c>
      <c r="I3" s="28" t="s">
        <v>526</v>
      </c>
      <c r="J3" s="27" t="s">
        <v>488</v>
      </c>
      <c r="K3" s="27" t="s">
        <v>812</v>
      </c>
      <c r="L3" s="43" t="s">
        <v>2004</v>
      </c>
      <c r="M3" s="43" t="s">
        <v>450</v>
      </c>
      <c r="N3" s="27" t="s">
        <v>2005</v>
      </c>
      <c r="O3" s="84" t="s">
        <v>2010</v>
      </c>
      <c r="P3" s="113" t="s">
        <v>724</v>
      </c>
      <c r="Q3" s="28" t="s">
        <v>2007</v>
      </c>
      <c r="R3" s="27" t="s">
        <v>2008</v>
      </c>
      <c r="S3" s="114">
        <v>46121</v>
      </c>
    </row>
    <row r="4" spans="1:19" ht="28.2">
      <c r="A4" s="27"/>
      <c r="B4" s="27" t="s">
        <v>2520</v>
      </c>
      <c r="C4" s="27" t="s">
        <v>2521</v>
      </c>
      <c r="D4" s="111" t="s">
        <v>2011</v>
      </c>
      <c r="E4" s="27" t="s">
        <v>1401</v>
      </c>
      <c r="F4" s="27" t="s">
        <v>2012</v>
      </c>
      <c r="G4" s="112">
        <f>G3/5*2</f>
        <v>33200000</v>
      </c>
      <c r="H4" s="27" t="s">
        <v>2002</v>
      </c>
      <c r="I4" s="28" t="s">
        <v>526</v>
      </c>
      <c r="J4" s="27" t="s">
        <v>488</v>
      </c>
      <c r="K4" s="27" t="s">
        <v>812</v>
      </c>
      <c r="L4" s="43" t="s">
        <v>2004</v>
      </c>
      <c r="M4" s="43" t="s">
        <v>450</v>
      </c>
      <c r="N4" s="27" t="s">
        <v>2005</v>
      </c>
      <c r="O4" s="84" t="s">
        <v>2010</v>
      </c>
      <c r="P4" s="113" t="s">
        <v>724</v>
      </c>
      <c r="Q4" s="28" t="s">
        <v>2007</v>
      </c>
      <c r="R4" s="27" t="s">
        <v>2008</v>
      </c>
      <c r="S4" s="114">
        <v>46121</v>
      </c>
    </row>
    <row r="5" spans="1:19" ht="28.2">
      <c r="A5" s="27"/>
      <c r="B5" s="27" t="s">
        <v>2520</v>
      </c>
      <c r="C5" s="27" t="s">
        <v>2521</v>
      </c>
      <c r="D5" s="111" t="s">
        <v>2013</v>
      </c>
      <c r="E5" s="27" t="s">
        <v>1401</v>
      </c>
      <c r="F5" s="27" t="s">
        <v>2014</v>
      </c>
      <c r="G5" s="112">
        <v>5000000</v>
      </c>
      <c r="H5" s="27" t="s">
        <v>2002</v>
      </c>
      <c r="I5" s="28" t="s">
        <v>526</v>
      </c>
      <c r="J5" s="27" t="s">
        <v>488</v>
      </c>
      <c r="K5" s="27" t="s">
        <v>812</v>
      </c>
      <c r="L5" s="43" t="s">
        <v>2015</v>
      </c>
      <c r="M5" s="43" t="s">
        <v>450</v>
      </c>
      <c r="N5" s="27" t="s">
        <v>2005</v>
      </c>
      <c r="O5" s="84" t="s">
        <v>2010</v>
      </c>
      <c r="P5" s="113" t="s">
        <v>724</v>
      </c>
      <c r="Q5" s="28" t="s">
        <v>2007</v>
      </c>
      <c r="R5" s="27" t="s">
        <v>2008</v>
      </c>
      <c r="S5" s="114">
        <v>46121</v>
      </c>
    </row>
    <row r="6" spans="1:19">
      <c r="A6" s="27"/>
      <c r="B6" s="27" t="s">
        <v>2520</v>
      </c>
      <c r="C6" s="27" t="s">
        <v>2521</v>
      </c>
      <c r="D6" s="27" t="s">
        <v>2016</v>
      </c>
      <c r="E6" s="27" t="s">
        <v>2017</v>
      </c>
      <c r="F6" s="27" t="s">
        <v>2018</v>
      </c>
      <c r="G6" s="112">
        <v>4035038</v>
      </c>
      <c r="H6" s="27" t="s">
        <v>2019</v>
      </c>
      <c r="I6" s="111" t="s">
        <v>2020</v>
      </c>
      <c r="J6" s="27" t="s">
        <v>2021</v>
      </c>
      <c r="K6" s="27" t="s">
        <v>812</v>
      </c>
      <c r="L6" s="43" t="s">
        <v>767</v>
      </c>
      <c r="M6" s="27" t="s">
        <v>2017</v>
      </c>
      <c r="N6" s="27" t="s">
        <v>2022</v>
      </c>
      <c r="O6" s="84" t="s">
        <v>724</v>
      </c>
      <c r="P6" s="84" t="s">
        <v>724</v>
      </c>
      <c r="Q6" s="27" t="s">
        <v>2023</v>
      </c>
      <c r="R6" s="27" t="s">
        <v>2008</v>
      </c>
      <c r="S6" s="114">
        <v>46121</v>
      </c>
    </row>
    <row r="7" spans="1:19">
      <c r="A7" s="27"/>
      <c r="B7" s="27" t="s">
        <v>2520</v>
      </c>
      <c r="C7" s="27" t="s">
        <v>2521</v>
      </c>
      <c r="D7" s="27" t="s">
        <v>2024</v>
      </c>
      <c r="E7" s="27" t="s">
        <v>2017</v>
      </c>
      <c r="F7" s="27" t="s">
        <v>2018</v>
      </c>
      <c r="G7" s="112">
        <v>12105113</v>
      </c>
      <c r="H7" s="27" t="s">
        <v>2019</v>
      </c>
      <c r="I7" s="111" t="s">
        <v>2020</v>
      </c>
      <c r="J7" s="27" t="s">
        <v>2021</v>
      </c>
      <c r="K7" s="27" t="s">
        <v>812</v>
      </c>
      <c r="L7" s="43" t="s">
        <v>767</v>
      </c>
      <c r="M7" s="27" t="s">
        <v>2017</v>
      </c>
      <c r="N7" s="27" t="s">
        <v>2022</v>
      </c>
      <c r="O7" s="84" t="s">
        <v>725</v>
      </c>
      <c r="P7" s="84" t="s">
        <v>727</v>
      </c>
      <c r="Q7" s="27" t="s">
        <v>2023</v>
      </c>
      <c r="R7" s="27" t="s">
        <v>2008</v>
      </c>
      <c r="S7" s="114">
        <v>46121</v>
      </c>
    </row>
    <row r="8" spans="1:19">
      <c r="A8" s="27"/>
      <c r="B8" s="27" t="s">
        <v>2520</v>
      </c>
      <c r="C8" s="27" t="s">
        <v>2521</v>
      </c>
      <c r="D8" s="27" t="s">
        <v>2025</v>
      </c>
      <c r="E8" s="27" t="s">
        <v>2017</v>
      </c>
      <c r="F8" s="27" t="s">
        <v>2018</v>
      </c>
      <c r="G8" s="112">
        <v>41380502.625</v>
      </c>
      <c r="H8" s="27" t="s">
        <v>2019</v>
      </c>
      <c r="I8" s="111" t="s">
        <v>2020</v>
      </c>
      <c r="J8" s="27" t="s">
        <v>2021</v>
      </c>
      <c r="K8" s="27" t="s">
        <v>812</v>
      </c>
      <c r="L8" s="43" t="s">
        <v>767</v>
      </c>
      <c r="M8" s="27" t="s">
        <v>2017</v>
      </c>
      <c r="N8" s="27" t="s">
        <v>2022</v>
      </c>
      <c r="O8" s="84" t="s">
        <v>724</v>
      </c>
      <c r="P8" s="84" t="s">
        <v>718</v>
      </c>
      <c r="Q8" s="27" t="s">
        <v>2023</v>
      </c>
      <c r="R8" s="27" t="s">
        <v>2008</v>
      </c>
      <c r="S8" s="114">
        <v>46121</v>
      </c>
    </row>
    <row r="9" spans="1:19">
      <c r="A9" s="27"/>
      <c r="B9" s="27" t="s">
        <v>2520</v>
      </c>
      <c r="C9" s="27" t="s">
        <v>2521</v>
      </c>
      <c r="D9" s="27" t="s">
        <v>2026</v>
      </c>
      <c r="E9" s="27" t="s">
        <v>2017</v>
      </c>
      <c r="F9" s="27" t="s">
        <v>2018</v>
      </c>
      <c r="G9" s="112">
        <v>4138050.2625000002</v>
      </c>
      <c r="H9" s="27" t="s">
        <v>2019</v>
      </c>
      <c r="I9" s="111" t="s">
        <v>2020</v>
      </c>
      <c r="J9" s="27" t="s">
        <v>2021</v>
      </c>
      <c r="K9" s="27" t="s">
        <v>812</v>
      </c>
      <c r="L9" s="43" t="s">
        <v>767</v>
      </c>
      <c r="M9" s="27" t="s">
        <v>2017</v>
      </c>
      <c r="N9" s="27" t="s">
        <v>2022</v>
      </c>
      <c r="O9" s="84" t="s">
        <v>2027</v>
      </c>
      <c r="P9" s="84" t="s">
        <v>771</v>
      </c>
      <c r="Q9" s="27" t="s">
        <v>2023</v>
      </c>
      <c r="R9" s="27" t="s">
        <v>2008</v>
      </c>
      <c r="S9" s="114">
        <v>46121</v>
      </c>
    </row>
    <row r="10" spans="1:19">
      <c r="A10" s="27"/>
      <c r="B10" s="27" t="s">
        <v>2520</v>
      </c>
      <c r="C10" s="27" t="s">
        <v>2521</v>
      </c>
      <c r="D10" s="27" t="s">
        <v>2028</v>
      </c>
      <c r="E10" s="27" t="s">
        <v>2017</v>
      </c>
      <c r="F10" s="27" t="s">
        <v>2018</v>
      </c>
      <c r="G10" s="112">
        <v>18891244.5</v>
      </c>
      <c r="H10" s="27" t="s">
        <v>2019</v>
      </c>
      <c r="I10" s="111" t="s">
        <v>2020</v>
      </c>
      <c r="J10" s="27" t="s">
        <v>2021</v>
      </c>
      <c r="K10" s="27" t="s">
        <v>812</v>
      </c>
      <c r="L10" s="43" t="s">
        <v>767</v>
      </c>
      <c r="M10" s="27" t="s">
        <v>2017</v>
      </c>
      <c r="N10" s="27" t="s">
        <v>2022</v>
      </c>
      <c r="O10" s="84" t="s">
        <v>724</v>
      </c>
      <c r="P10" s="84" t="s">
        <v>727</v>
      </c>
      <c r="Q10" s="27" t="s">
        <v>2023</v>
      </c>
      <c r="R10" s="27" t="s">
        <v>2008</v>
      </c>
      <c r="S10" s="114">
        <v>46121</v>
      </c>
    </row>
    <row r="11" spans="1:19">
      <c r="A11" s="27"/>
      <c r="B11" s="27" t="s">
        <v>2520</v>
      </c>
      <c r="C11" s="27" t="s">
        <v>2521</v>
      </c>
      <c r="D11" s="27" t="s">
        <v>2029</v>
      </c>
      <c r="E11" s="27" t="s">
        <v>2017</v>
      </c>
      <c r="F11" s="27" t="s">
        <v>2018</v>
      </c>
      <c r="G11" s="112">
        <v>56673733.5</v>
      </c>
      <c r="H11" s="27" t="s">
        <v>2019</v>
      </c>
      <c r="I11" s="111" t="s">
        <v>2020</v>
      </c>
      <c r="J11" s="27" t="s">
        <v>2021</v>
      </c>
      <c r="K11" s="27" t="s">
        <v>812</v>
      </c>
      <c r="L11" s="43" t="s">
        <v>767</v>
      </c>
      <c r="M11" s="27" t="s">
        <v>2017</v>
      </c>
      <c r="N11" s="27" t="s">
        <v>2022</v>
      </c>
      <c r="O11" s="84" t="s">
        <v>718</v>
      </c>
      <c r="P11" s="84" t="s">
        <v>737</v>
      </c>
      <c r="Q11" s="27" t="s">
        <v>2023</v>
      </c>
      <c r="R11" s="27" t="s">
        <v>2008</v>
      </c>
      <c r="S11" s="114">
        <v>46121</v>
      </c>
    </row>
    <row r="12" spans="1:19">
      <c r="A12" s="27"/>
      <c r="B12" s="27" t="s">
        <v>2520</v>
      </c>
      <c r="C12" s="27" t="s">
        <v>2521</v>
      </c>
      <c r="D12" s="27" t="s">
        <v>2030</v>
      </c>
      <c r="E12" s="27" t="s">
        <v>2017</v>
      </c>
      <c r="F12" s="27" t="s">
        <v>2018</v>
      </c>
      <c r="G12" s="112">
        <v>779088.87400000007</v>
      </c>
      <c r="H12" s="27" t="s">
        <v>1810</v>
      </c>
      <c r="I12" s="111" t="s">
        <v>2020</v>
      </c>
      <c r="J12" s="27" t="s">
        <v>2021</v>
      </c>
      <c r="K12" s="27" t="s">
        <v>812</v>
      </c>
      <c r="L12" s="43" t="s">
        <v>767</v>
      </c>
      <c r="M12" s="27" t="s">
        <v>2017</v>
      </c>
      <c r="N12" s="27" t="s">
        <v>2022</v>
      </c>
      <c r="O12" s="84" t="s">
        <v>724</v>
      </c>
      <c r="P12" s="84" t="s">
        <v>725</v>
      </c>
      <c r="Q12" s="27"/>
      <c r="R12" s="27" t="s">
        <v>2008</v>
      </c>
      <c r="S12" s="114">
        <v>46121</v>
      </c>
    </row>
    <row r="13" spans="1:19">
      <c r="A13" s="27"/>
      <c r="B13" s="27" t="s">
        <v>2520</v>
      </c>
      <c r="C13" s="27" t="s">
        <v>2521</v>
      </c>
      <c r="D13" s="111" t="s">
        <v>2031</v>
      </c>
      <c r="E13" s="115" t="s">
        <v>2017</v>
      </c>
      <c r="F13" s="111" t="s">
        <v>2032</v>
      </c>
      <c r="G13" s="112">
        <v>3000000</v>
      </c>
      <c r="H13" s="27" t="s">
        <v>2033</v>
      </c>
      <c r="I13" s="111" t="s">
        <v>2020</v>
      </c>
      <c r="J13" s="27" t="s">
        <v>2021</v>
      </c>
      <c r="K13" s="27" t="s">
        <v>812</v>
      </c>
      <c r="L13" s="43" t="s">
        <v>767</v>
      </c>
      <c r="M13" s="115" t="s">
        <v>2017</v>
      </c>
      <c r="N13" s="115" t="s">
        <v>2022</v>
      </c>
      <c r="O13" s="116" t="s">
        <v>724</v>
      </c>
      <c r="P13" s="84" t="s">
        <v>737</v>
      </c>
      <c r="Q13" s="27"/>
      <c r="R13" s="27" t="s">
        <v>2008</v>
      </c>
      <c r="S13" s="114">
        <v>46121</v>
      </c>
    </row>
    <row r="14" spans="1:19">
      <c r="A14" s="27"/>
      <c r="B14" s="27" t="s">
        <v>2520</v>
      </c>
      <c r="C14" s="27" t="s">
        <v>2521</v>
      </c>
      <c r="D14" s="65" t="s">
        <v>2034</v>
      </c>
      <c r="E14" s="65" t="s">
        <v>2017</v>
      </c>
      <c r="F14" s="65" t="s">
        <v>2035</v>
      </c>
      <c r="G14" s="112">
        <v>620000</v>
      </c>
      <c r="H14" s="65"/>
      <c r="I14" s="111" t="s">
        <v>2020</v>
      </c>
      <c r="J14" s="27" t="s">
        <v>2021</v>
      </c>
      <c r="K14" s="27" t="s">
        <v>812</v>
      </c>
      <c r="L14" s="43" t="s">
        <v>767</v>
      </c>
      <c r="M14" s="65" t="s">
        <v>2017</v>
      </c>
      <c r="N14" s="65" t="s">
        <v>2022</v>
      </c>
      <c r="O14" s="113" t="s">
        <v>1887</v>
      </c>
      <c r="P14" s="113" t="s">
        <v>1887</v>
      </c>
      <c r="Q14" s="27"/>
      <c r="R14" s="27" t="s">
        <v>2008</v>
      </c>
      <c r="S14" s="114">
        <v>46121</v>
      </c>
    </row>
    <row r="15" spans="1:19">
      <c r="A15" s="27"/>
      <c r="B15" s="27" t="s">
        <v>2520</v>
      </c>
      <c r="C15" s="27" t="s">
        <v>2521</v>
      </c>
      <c r="D15" s="27"/>
      <c r="E15" s="27"/>
      <c r="F15" s="27"/>
      <c r="G15" s="112"/>
      <c r="H15" s="27"/>
      <c r="I15" s="27"/>
      <c r="J15" s="27"/>
      <c r="K15" s="27"/>
      <c r="L15" s="27"/>
      <c r="M15" s="27"/>
      <c r="N15" s="27"/>
      <c r="O15" s="27"/>
      <c r="P15" s="27"/>
      <c r="Q15" s="27"/>
      <c r="R15" s="27" t="s">
        <v>2008</v>
      </c>
      <c r="S15" s="114">
        <v>46121</v>
      </c>
    </row>
    <row r="16" spans="1:19">
      <c r="A16" s="27"/>
      <c r="B16" s="27" t="s">
        <v>2520</v>
      </c>
      <c r="C16" s="27" t="s">
        <v>2521</v>
      </c>
      <c r="D16" s="27" t="s">
        <v>2036</v>
      </c>
      <c r="E16" s="115" t="s">
        <v>1401</v>
      </c>
      <c r="F16" s="27" t="s">
        <v>2032</v>
      </c>
      <c r="G16" s="112">
        <v>2500000</v>
      </c>
      <c r="H16" s="27"/>
      <c r="I16" s="111" t="s">
        <v>2020</v>
      </c>
      <c r="J16" s="27" t="s">
        <v>2021</v>
      </c>
      <c r="K16" s="27" t="s">
        <v>812</v>
      </c>
      <c r="L16" s="43" t="s">
        <v>2015</v>
      </c>
      <c r="M16" s="115" t="s">
        <v>1401</v>
      </c>
      <c r="N16" s="27" t="s">
        <v>2005</v>
      </c>
      <c r="O16" s="113" t="s">
        <v>1887</v>
      </c>
      <c r="P16" s="113" t="s">
        <v>1887</v>
      </c>
      <c r="Q16" s="27"/>
      <c r="R16" s="27" t="s">
        <v>2008</v>
      </c>
      <c r="S16" s="114">
        <v>46121</v>
      </c>
    </row>
    <row r="17" spans="1:19">
      <c r="A17" s="27"/>
      <c r="B17" s="27" t="s">
        <v>2520</v>
      </c>
      <c r="C17" s="27" t="s">
        <v>2521</v>
      </c>
      <c r="D17" s="27"/>
      <c r="E17" s="27"/>
      <c r="F17" s="27"/>
      <c r="G17" s="112"/>
      <c r="H17" s="27"/>
      <c r="I17" s="27"/>
      <c r="J17" s="27"/>
      <c r="K17" s="27"/>
      <c r="L17" s="27"/>
      <c r="M17" s="27"/>
      <c r="N17" s="27"/>
      <c r="O17" s="27"/>
      <c r="P17" s="27"/>
      <c r="Q17" s="27"/>
      <c r="R17" s="27" t="s">
        <v>2008</v>
      </c>
      <c r="S17" s="114">
        <v>46121</v>
      </c>
    </row>
    <row r="18" spans="1:19">
      <c r="A18" s="27"/>
      <c r="B18" s="27" t="s">
        <v>2520</v>
      </c>
      <c r="C18" s="27" t="s">
        <v>2521</v>
      </c>
      <c r="D18" s="27" t="s">
        <v>2037</v>
      </c>
      <c r="E18" s="27" t="s">
        <v>2017</v>
      </c>
      <c r="F18" s="27" t="s">
        <v>2018</v>
      </c>
      <c r="G18" s="112"/>
      <c r="H18" s="27" t="s">
        <v>2038</v>
      </c>
      <c r="I18" s="111" t="s">
        <v>2020</v>
      </c>
      <c r="J18" s="27" t="s">
        <v>2021</v>
      </c>
      <c r="K18" s="27" t="s">
        <v>812</v>
      </c>
      <c r="L18" s="43" t="s">
        <v>767</v>
      </c>
      <c r="M18" s="27" t="s">
        <v>2017</v>
      </c>
      <c r="N18" s="27" t="s">
        <v>2022</v>
      </c>
      <c r="O18" s="84" t="s">
        <v>718</v>
      </c>
      <c r="P18" s="84"/>
      <c r="Q18" s="27"/>
      <c r="R18" s="27" t="s">
        <v>2008</v>
      </c>
      <c r="S18" s="114">
        <v>46121</v>
      </c>
    </row>
    <row r="19" spans="1:19">
      <c r="A19" s="27"/>
      <c r="B19" s="27" t="s">
        <v>2520</v>
      </c>
      <c r="C19" s="27" t="s">
        <v>2521</v>
      </c>
      <c r="D19" s="27"/>
      <c r="E19" s="27"/>
      <c r="F19" s="27"/>
      <c r="G19" s="112"/>
      <c r="H19" s="27"/>
      <c r="I19" s="27"/>
      <c r="J19" s="27"/>
      <c r="K19" s="27"/>
      <c r="L19" s="27"/>
      <c r="M19" s="27"/>
      <c r="N19" s="27"/>
      <c r="O19" s="27"/>
      <c r="P19" s="27"/>
      <c r="Q19" s="27"/>
      <c r="R19" s="27" t="s">
        <v>2008</v>
      </c>
      <c r="S19" s="114">
        <v>46121</v>
      </c>
    </row>
    <row r="20" spans="1:19" ht="27.6">
      <c r="A20" s="27"/>
      <c r="B20" s="27" t="s">
        <v>2520</v>
      </c>
      <c r="C20" s="27" t="s">
        <v>2521</v>
      </c>
      <c r="D20" s="111" t="s">
        <v>2039</v>
      </c>
      <c r="E20" s="27" t="s">
        <v>2017</v>
      </c>
      <c r="F20" s="27" t="s">
        <v>2018</v>
      </c>
      <c r="G20" s="112">
        <v>820000</v>
      </c>
      <c r="H20" s="27" t="s">
        <v>2040</v>
      </c>
      <c r="I20" s="111" t="s">
        <v>2020</v>
      </c>
      <c r="J20" s="27" t="s">
        <v>2021</v>
      </c>
      <c r="K20" s="27" t="s">
        <v>812</v>
      </c>
      <c r="L20" s="43" t="s">
        <v>767</v>
      </c>
      <c r="M20" s="27" t="s">
        <v>2017</v>
      </c>
      <c r="N20" s="27" t="s">
        <v>2041</v>
      </c>
      <c r="O20" s="84" t="s">
        <v>724</v>
      </c>
      <c r="P20" s="84" t="s">
        <v>724</v>
      </c>
      <c r="Q20" s="27"/>
      <c r="R20" s="27" t="s">
        <v>2008</v>
      </c>
      <c r="S20" s="114">
        <v>46121</v>
      </c>
    </row>
    <row r="21" spans="1:19">
      <c r="A21" s="27"/>
      <c r="B21" s="27" t="s">
        <v>2520</v>
      </c>
      <c r="C21" s="27" t="s">
        <v>2521</v>
      </c>
      <c r="D21" s="27" t="s">
        <v>2042</v>
      </c>
      <c r="E21" s="27" t="s">
        <v>2043</v>
      </c>
      <c r="F21" s="27" t="s">
        <v>2035</v>
      </c>
      <c r="G21" s="112">
        <v>500000</v>
      </c>
      <c r="H21" s="27" t="s">
        <v>2044</v>
      </c>
      <c r="I21" s="111" t="s">
        <v>2020</v>
      </c>
      <c r="J21" s="27" t="s">
        <v>2021</v>
      </c>
      <c r="K21" s="27" t="s">
        <v>812</v>
      </c>
      <c r="L21" s="43" t="s">
        <v>767</v>
      </c>
      <c r="M21" s="27" t="s">
        <v>2043</v>
      </c>
      <c r="N21" s="27" t="s">
        <v>2045</v>
      </c>
      <c r="O21" s="84" t="s">
        <v>724</v>
      </c>
      <c r="P21" s="84" t="s">
        <v>724</v>
      </c>
      <c r="Q21" s="27"/>
      <c r="R21" s="27" t="s">
        <v>2008</v>
      </c>
      <c r="S21" s="114">
        <v>46121</v>
      </c>
    </row>
    <row r="22" spans="1:19">
      <c r="A22" s="27"/>
      <c r="B22" s="27" t="s">
        <v>2520</v>
      </c>
      <c r="C22" s="27" t="s">
        <v>2521</v>
      </c>
      <c r="D22" s="27" t="s">
        <v>2046</v>
      </c>
      <c r="E22" s="115" t="s">
        <v>2047</v>
      </c>
      <c r="F22" s="27" t="s">
        <v>2001</v>
      </c>
      <c r="G22" s="112"/>
      <c r="H22" s="27" t="s">
        <v>2048</v>
      </c>
      <c r="I22" s="111" t="s">
        <v>2020</v>
      </c>
      <c r="J22" s="27" t="s">
        <v>2021</v>
      </c>
      <c r="K22" s="27" t="s">
        <v>812</v>
      </c>
      <c r="L22" s="43" t="s">
        <v>2015</v>
      </c>
      <c r="M22" s="115" t="s">
        <v>2047</v>
      </c>
      <c r="N22" s="27" t="s">
        <v>2005</v>
      </c>
      <c r="O22" s="84" t="s">
        <v>724</v>
      </c>
      <c r="P22" s="84"/>
      <c r="Q22" s="27"/>
      <c r="R22" s="27" t="s">
        <v>2008</v>
      </c>
      <c r="S22" s="114">
        <v>46121</v>
      </c>
    </row>
    <row r="23" spans="1:19">
      <c r="A23" s="27"/>
      <c r="B23" s="27" t="s">
        <v>2520</v>
      </c>
      <c r="C23" s="27" t="s">
        <v>2521</v>
      </c>
      <c r="D23" s="117" t="s">
        <v>2049</v>
      </c>
      <c r="E23" s="27"/>
      <c r="F23" s="27"/>
      <c r="G23" s="112"/>
      <c r="H23" s="27"/>
      <c r="I23" s="27"/>
      <c r="J23" s="27"/>
      <c r="K23" s="27"/>
      <c r="L23" s="27"/>
      <c r="M23" s="27"/>
      <c r="N23" s="27"/>
      <c r="O23" s="27"/>
      <c r="P23" s="27"/>
      <c r="Q23" s="27"/>
      <c r="R23" s="27" t="s">
        <v>2008</v>
      </c>
      <c r="S23" s="114">
        <v>46121</v>
      </c>
    </row>
    <row r="24" spans="1:19">
      <c r="A24" s="27"/>
      <c r="B24" s="27" t="s">
        <v>2520</v>
      </c>
      <c r="C24" s="27" t="s">
        <v>2521</v>
      </c>
      <c r="D24" s="27" t="s">
        <v>2050</v>
      </c>
      <c r="E24" s="115" t="s">
        <v>1401</v>
      </c>
      <c r="F24" s="27" t="s">
        <v>2018</v>
      </c>
      <c r="G24" s="112">
        <v>23665200</v>
      </c>
      <c r="H24" s="27" t="s">
        <v>2051</v>
      </c>
      <c r="I24" s="111" t="s">
        <v>2020</v>
      </c>
      <c r="J24" s="27" t="s">
        <v>2021</v>
      </c>
      <c r="K24" s="27" t="s">
        <v>812</v>
      </c>
      <c r="L24" s="43" t="s">
        <v>2015</v>
      </c>
      <c r="M24" s="115" t="s">
        <v>1401</v>
      </c>
      <c r="N24" s="27" t="s">
        <v>2005</v>
      </c>
      <c r="O24" s="84" t="s">
        <v>724</v>
      </c>
      <c r="P24" s="84" t="s">
        <v>724</v>
      </c>
      <c r="Q24" s="27"/>
      <c r="R24" s="27" t="s">
        <v>2008</v>
      </c>
      <c r="S24" s="114">
        <v>46121</v>
      </c>
    </row>
    <row r="25" spans="1:19">
      <c r="A25" s="27"/>
      <c r="B25" s="27" t="s">
        <v>2520</v>
      </c>
      <c r="C25" s="27" t="s">
        <v>2521</v>
      </c>
      <c r="D25" s="27" t="s">
        <v>2052</v>
      </c>
      <c r="E25" s="115" t="s">
        <v>1401</v>
      </c>
      <c r="F25" s="27" t="s">
        <v>2018</v>
      </c>
      <c r="G25" s="112">
        <v>2508600</v>
      </c>
      <c r="H25" s="27" t="s">
        <v>2051</v>
      </c>
      <c r="I25" s="111" t="s">
        <v>2020</v>
      </c>
      <c r="J25" s="27" t="s">
        <v>2021</v>
      </c>
      <c r="K25" s="27" t="s">
        <v>812</v>
      </c>
      <c r="L25" s="43" t="s">
        <v>2015</v>
      </c>
      <c r="M25" s="115" t="s">
        <v>1401</v>
      </c>
      <c r="N25" s="27" t="s">
        <v>2005</v>
      </c>
      <c r="O25" s="84" t="s">
        <v>724</v>
      </c>
      <c r="P25" s="84" t="s">
        <v>724</v>
      </c>
      <c r="Q25" s="27"/>
      <c r="R25" s="27" t="s">
        <v>2008</v>
      </c>
      <c r="S25" s="114">
        <v>46121</v>
      </c>
    </row>
    <row r="26" spans="1:19">
      <c r="A26" s="27"/>
      <c r="B26" s="27" t="s">
        <v>2520</v>
      </c>
      <c r="C26" s="27" t="s">
        <v>2521</v>
      </c>
      <c r="D26" s="27" t="s">
        <v>2053</v>
      </c>
      <c r="E26" s="115" t="s">
        <v>1401</v>
      </c>
      <c r="F26" s="27" t="s">
        <v>2018</v>
      </c>
      <c r="G26" s="112">
        <v>2153400</v>
      </c>
      <c r="H26" s="27" t="s">
        <v>2051</v>
      </c>
      <c r="I26" s="111" t="s">
        <v>2020</v>
      </c>
      <c r="J26" s="27" t="s">
        <v>2021</v>
      </c>
      <c r="K26" s="27" t="s">
        <v>812</v>
      </c>
      <c r="L26" s="43" t="s">
        <v>2015</v>
      </c>
      <c r="M26" s="115" t="s">
        <v>1401</v>
      </c>
      <c r="N26" s="27" t="s">
        <v>2005</v>
      </c>
      <c r="O26" s="84" t="s">
        <v>724</v>
      </c>
      <c r="P26" s="84" t="s">
        <v>724</v>
      </c>
      <c r="Q26" s="27"/>
      <c r="R26" s="27" t="s">
        <v>2008</v>
      </c>
      <c r="S26" s="114">
        <v>46121</v>
      </c>
    </row>
    <row r="27" spans="1:19">
      <c r="A27" s="27"/>
      <c r="B27" s="27" t="s">
        <v>2520</v>
      </c>
      <c r="C27" s="27" t="s">
        <v>2521</v>
      </c>
      <c r="D27" s="27"/>
      <c r="E27" s="27"/>
      <c r="F27" s="27"/>
      <c r="G27" s="112"/>
      <c r="H27" s="27"/>
      <c r="I27" s="27"/>
      <c r="J27" s="27"/>
      <c r="K27" s="27"/>
      <c r="L27" s="27"/>
      <c r="M27" s="27"/>
      <c r="N27" s="27"/>
      <c r="O27" s="27"/>
      <c r="P27" s="27"/>
      <c r="Q27" s="27"/>
      <c r="R27" s="27" t="s">
        <v>2008</v>
      </c>
      <c r="S27" s="114">
        <v>46121</v>
      </c>
    </row>
    <row r="28" spans="1:19">
      <c r="A28" s="27"/>
      <c r="B28" s="27" t="s">
        <v>2520</v>
      </c>
      <c r="C28" s="27" t="s">
        <v>2521</v>
      </c>
      <c r="D28" s="27"/>
      <c r="E28" s="27"/>
      <c r="F28" s="27"/>
      <c r="G28" s="112"/>
      <c r="H28" s="27"/>
      <c r="I28" s="27"/>
      <c r="J28" s="27"/>
      <c r="K28" s="27"/>
      <c r="L28" s="27"/>
      <c r="M28" s="27"/>
      <c r="N28" s="27"/>
      <c r="O28" s="27"/>
      <c r="P28" s="27"/>
      <c r="Q28" s="27"/>
      <c r="R28" s="27" t="s">
        <v>2008</v>
      </c>
      <c r="S28" s="114">
        <v>46121</v>
      </c>
    </row>
    <row r="29" spans="1:19">
      <c r="A29" s="27"/>
      <c r="B29" s="27" t="s">
        <v>2520</v>
      </c>
      <c r="C29" s="27" t="s">
        <v>2521</v>
      </c>
      <c r="D29" s="27" t="s">
        <v>2054</v>
      </c>
      <c r="E29" s="27" t="s">
        <v>2017</v>
      </c>
      <c r="F29" s="27" t="s">
        <v>2055</v>
      </c>
      <c r="G29" s="112">
        <v>458995.57248117012</v>
      </c>
      <c r="H29" s="27" t="s">
        <v>2056</v>
      </c>
      <c r="I29" s="111" t="s">
        <v>2020</v>
      </c>
      <c r="J29" s="27" t="s">
        <v>2021</v>
      </c>
      <c r="K29" s="27" t="s">
        <v>812</v>
      </c>
      <c r="L29" s="43" t="s">
        <v>767</v>
      </c>
      <c r="M29" s="27" t="s">
        <v>2017</v>
      </c>
      <c r="N29" s="27" t="s">
        <v>2022</v>
      </c>
      <c r="O29" s="84" t="s">
        <v>724</v>
      </c>
      <c r="P29" s="84" t="s">
        <v>724</v>
      </c>
      <c r="Q29" s="27"/>
      <c r="R29" s="27" t="s">
        <v>2008</v>
      </c>
      <c r="S29" s="114">
        <v>46121</v>
      </c>
    </row>
    <row r="30" spans="1:19">
      <c r="A30" s="27"/>
      <c r="B30" s="27" t="s">
        <v>2520</v>
      </c>
      <c r="C30" s="27" t="s">
        <v>2521</v>
      </c>
      <c r="D30" s="27"/>
      <c r="E30" s="27"/>
      <c r="F30" s="27"/>
      <c r="G30" s="112"/>
      <c r="H30" s="27"/>
      <c r="I30" s="27"/>
      <c r="J30" s="27"/>
      <c r="K30" s="27"/>
      <c r="L30" s="27"/>
      <c r="M30" s="27"/>
      <c r="N30" s="27"/>
      <c r="O30" s="27"/>
      <c r="P30" s="27"/>
      <c r="Q30" s="27"/>
      <c r="R30" s="27" t="s">
        <v>2008</v>
      </c>
      <c r="S30" s="114">
        <v>46121</v>
      </c>
    </row>
    <row r="31" spans="1:19">
      <c r="A31" s="27"/>
      <c r="B31" s="27" t="s">
        <v>2520</v>
      </c>
      <c r="C31" s="27" t="s">
        <v>2521</v>
      </c>
      <c r="D31" s="27" t="s">
        <v>2057</v>
      </c>
      <c r="E31" s="27" t="s">
        <v>2017</v>
      </c>
      <c r="F31" s="27" t="s">
        <v>2035</v>
      </c>
      <c r="G31" s="112">
        <v>700000</v>
      </c>
      <c r="H31" s="118" t="s">
        <v>2058</v>
      </c>
      <c r="I31" s="111" t="s">
        <v>2020</v>
      </c>
      <c r="J31" s="27" t="s">
        <v>2021</v>
      </c>
      <c r="K31" s="27" t="s">
        <v>812</v>
      </c>
      <c r="L31" s="43" t="s">
        <v>767</v>
      </c>
      <c r="M31" s="27" t="s">
        <v>2017</v>
      </c>
      <c r="N31" s="27" t="s">
        <v>2022</v>
      </c>
      <c r="O31" s="84" t="s">
        <v>724</v>
      </c>
      <c r="P31" s="84" t="s">
        <v>724</v>
      </c>
      <c r="Q31" s="27"/>
      <c r="R31" s="27" t="s">
        <v>2008</v>
      </c>
      <c r="S31" s="114">
        <v>46121</v>
      </c>
    </row>
    <row r="32" spans="1:19">
      <c r="A32" s="27"/>
      <c r="B32" s="27" t="s">
        <v>2520</v>
      </c>
      <c r="C32" s="27" t="s">
        <v>2521</v>
      </c>
      <c r="D32" s="27"/>
      <c r="E32" s="27"/>
      <c r="F32" s="27"/>
      <c r="G32" s="112"/>
      <c r="H32" s="118"/>
      <c r="I32" s="27"/>
      <c r="J32" s="27"/>
      <c r="K32" s="27"/>
      <c r="L32" s="27"/>
      <c r="M32" s="27"/>
      <c r="N32" s="27"/>
      <c r="O32" s="84"/>
      <c r="P32" s="84"/>
      <c r="Q32" s="27"/>
      <c r="R32" s="27" t="s">
        <v>2008</v>
      </c>
      <c r="S32" s="114">
        <v>46121</v>
      </c>
    </row>
    <row r="33" spans="1:19">
      <c r="A33" s="27"/>
      <c r="B33" s="27" t="s">
        <v>2520</v>
      </c>
      <c r="C33" s="27" t="s">
        <v>2521</v>
      </c>
      <c r="D33" s="27" t="s">
        <v>2059</v>
      </c>
      <c r="E33" s="27" t="s">
        <v>2060</v>
      </c>
      <c r="F33" s="27" t="s">
        <v>2001</v>
      </c>
      <c r="G33" s="112">
        <v>3000000</v>
      </c>
      <c r="H33" s="27" t="s">
        <v>2061</v>
      </c>
      <c r="I33" s="111" t="s">
        <v>2020</v>
      </c>
      <c r="J33" s="27" t="s">
        <v>2021</v>
      </c>
      <c r="K33" s="27" t="s">
        <v>812</v>
      </c>
      <c r="L33" s="43" t="s">
        <v>1425</v>
      </c>
      <c r="M33" s="27" t="s">
        <v>2060</v>
      </c>
      <c r="N33" s="27" t="s">
        <v>2062</v>
      </c>
      <c r="O33" s="84" t="s">
        <v>724</v>
      </c>
      <c r="P33" s="84" t="s">
        <v>724</v>
      </c>
      <c r="Q33" s="27"/>
      <c r="R33" s="27" t="s">
        <v>2008</v>
      </c>
      <c r="S33" s="114">
        <v>46121</v>
      </c>
    </row>
    <row r="34" spans="1:19">
      <c r="A34" s="27"/>
      <c r="B34" s="27" t="s">
        <v>2520</v>
      </c>
      <c r="C34" s="27" t="s">
        <v>2521</v>
      </c>
      <c r="D34" s="27"/>
      <c r="E34" s="27"/>
      <c r="F34" s="27"/>
      <c r="G34" s="112"/>
      <c r="H34" s="27"/>
      <c r="I34" s="27"/>
      <c r="J34" s="27"/>
      <c r="K34" s="27"/>
      <c r="L34" s="27"/>
      <c r="M34" s="27"/>
      <c r="N34" s="27"/>
      <c r="O34" s="27"/>
      <c r="P34" s="27"/>
      <c r="Q34" s="27"/>
      <c r="R34" s="27" t="s">
        <v>2008</v>
      </c>
      <c r="S34" s="114">
        <v>46121</v>
      </c>
    </row>
    <row r="35" spans="1:19">
      <c r="A35" s="27"/>
      <c r="B35" s="27" t="s">
        <v>2520</v>
      </c>
      <c r="C35" s="27" t="s">
        <v>2521</v>
      </c>
      <c r="D35" s="27" t="s">
        <v>2063</v>
      </c>
      <c r="E35" s="27" t="s">
        <v>2060</v>
      </c>
      <c r="F35" s="27" t="s">
        <v>2001</v>
      </c>
      <c r="G35" s="112">
        <v>600000</v>
      </c>
      <c r="H35" s="27" t="s">
        <v>2064</v>
      </c>
      <c r="I35" s="111" t="s">
        <v>2020</v>
      </c>
      <c r="J35" s="27" t="s">
        <v>2021</v>
      </c>
      <c r="K35" s="27" t="s">
        <v>812</v>
      </c>
      <c r="L35" s="43" t="s">
        <v>1425</v>
      </c>
      <c r="M35" s="27" t="s">
        <v>2060</v>
      </c>
      <c r="N35" s="27" t="s">
        <v>2062</v>
      </c>
      <c r="O35" s="84" t="s">
        <v>724</v>
      </c>
      <c r="P35" s="84" t="s">
        <v>724</v>
      </c>
      <c r="Q35" s="27"/>
      <c r="R35" s="27" t="s">
        <v>2008</v>
      </c>
      <c r="S35" s="114">
        <v>46121</v>
      </c>
    </row>
    <row r="36" spans="1:19">
      <c r="A36" s="27"/>
      <c r="B36" s="27" t="s">
        <v>2520</v>
      </c>
      <c r="C36" s="27" t="s">
        <v>2521</v>
      </c>
      <c r="D36" s="27" t="s">
        <v>2065</v>
      </c>
      <c r="E36" s="27" t="s">
        <v>2060</v>
      </c>
      <c r="F36" s="27" t="s">
        <v>2001</v>
      </c>
      <c r="G36" s="112">
        <v>800000</v>
      </c>
      <c r="H36" s="27" t="s">
        <v>2064</v>
      </c>
      <c r="I36" s="111" t="s">
        <v>2020</v>
      </c>
      <c r="J36" s="27" t="s">
        <v>2021</v>
      </c>
      <c r="K36" s="27" t="s">
        <v>812</v>
      </c>
      <c r="L36" s="43" t="s">
        <v>1425</v>
      </c>
      <c r="M36" s="27" t="s">
        <v>2060</v>
      </c>
      <c r="N36" s="27" t="s">
        <v>2062</v>
      </c>
      <c r="O36" s="84" t="s">
        <v>724</v>
      </c>
      <c r="P36" s="84" t="s">
        <v>724</v>
      </c>
      <c r="Q36" s="27"/>
      <c r="R36" s="27" t="s">
        <v>2008</v>
      </c>
      <c r="S36" s="114">
        <v>46121</v>
      </c>
    </row>
    <row r="37" spans="1:19" ht="27.6">
      <c r="A37" s="27"/>
      <c r="B37" s="27" t="s">
        <v>2520</v>
      </c>
      <c r="C37" s="27" t="s">
        <v>2521</v>
      </c>
      <c r="D37" s="111" t="s">
        <v>2066</v>
      </c>
      <c r="E37" s="115" t="s">
        <v>2060</v>
      </c>
      <c r="F37" s="115"/>
      <c r="G37" s="112">
        <v>3500000</v>
      </c>
      <c r="H37" s="115" t="s">
        <v>2064</v>
      </c>
      <c r="I37" s="111" t="s">
        <v>2020</v>
      </c>
      <c r="J37" s="27" t="s">
        <v>2021</v>
      </c>
      <c r="K37" s="27" t="s">
        <v>812</v>
      </c>
      <c r="L37" s="43" t="s">
        <v>1425</v>
      </c>
      <c r="M37" s="115" t="s">
        <v>2060</v>
      </c>
      <c r="N37" s="115" t="s">
        <v>2062</v>
      </c>
      <c r="O37" s="84" t="s">
        <v>724</v>
      </c>
      <c r="P37" s="84" t="s">
        <v>724</v>
      </c>
      <c r="Q37" s="27"/>
      <c r="R37" s="27" t="s">
        <v>2008</v>
      </c>
      <c r="S37" s="114">
        <v>46121</v>
      </c>
    </row>
    <row r="38" spans="1:19">
      <c r="A38" s="27"/>
      <c r="B38" s="27" t="s">
        <v>2520</v>
      </c>
      <c r="C38" s="27" t="s">
        <v>2521</v>
      </c>
      <c r="D38" s="27" t="s">
        <v>2068</v>
      </c>
      <c r="E38" s="27" t="s">
        <v>2060</v>
      </c>
      <c r="F38" s="27" t="s">
        <v>2069</v>
      </c>
      <c r="G38" s="112">
        <v>3800000</v>
      </c>
      <c r="H38" s="27" t="s">
        <v>2064</v>
      </c>
      <c r="I38" s="111" t="s">
        <v>2020</v>
      </c>
      <c r="J38" s="27" t="s">
        <v>2021</v>
      </c>
      <c r="K38" s="27" t="s">
        <v>812</v>
      </c>
      <c r="L38" s="43" t="s">
        <v>1425</v>
      </c>
      <c r="M38" s="27" t="s">
        <v>2060</v>
      </c>
      <c r="N38" s="27" t="s">
        <v>2062</v>
      </c>
      <c r="O38" s="84" t="s">
        <v>724</v>
      </c>
      <c r="P38" s="84" t="s">
        <v>724</v>
      </c>
      <c r="Q38" s="27"/>
      <c r="R38" s="27" t="s">
        <v>2008</v>
      </c>
      <c r="S38" s="114">
        <v>46121</v>
      </c>
    </row>
    <row r="39" spans="1:19">
      <c r="A39" s="27"/>
      <c r="B39" s="27" t="s">
        <v>2520</v>
      </c>
      <c r="C39" s="27" t="s">
        <v>2521</v>
      </c>
      <c r="D39" s="27" t="s">
        <v>2070</v>
      </c>
      <c r="E39" s="27" t="s">
        <v>2060</v>
      </c>
      <c r="F39" s="27" t="s">
        <v>2071</v>
      </c>
      <c r="G39" s="112">
        <v>500000</v>
      </c>
      <c r="H39" s="27" t="s">
        <v>2064</v>
      </c>
      <c r="I39" s="111" t="s">
        <v>2020</v>
      </c>
      <c r="J39" s="27" t="s">
        <v>2021</v>
      </c>
      <c r="K39" s="27" t="s">
        <v>812</v>
      </c>
      <c r="L39" s="43" t="s">
        <v>1425</v>
      </c>
      <c r="M39" s="27" t="s">
        <v>2060</v>
      </c>
      <c r="N39" s="27" t="s">
        <v>2062</v>
      </c>
      <c r="O39" s="84" t="s">
        <v>724</v>
      </c>
      <c r="P39" s="84" t="s">
        <v>724</v>
      </c>
      <c r="Q39" s="27"/>
      <c r="R39" s="27" t="s">
        <v>2008</v>
      </c>
      <c r="S39" s="114">
        <v>46121</v>
      </c>
    </row>
    <row r="40" spans="1:19">
      <c r="A40" s="27"/>
      <c r="B40" s="27" t="s">
        <v>2520</v>
      </c>
      <c r="C40" s="27" t="s">
        <v>2521</v>
      </c>
      <c r="D40" s="27" t="s">
        <v>2072</v>
      </c>
      <c r="E40" s="27" t="s">
        <v>2060</v>
      </c>
      <c r="F40" s="27" t="s">
        <v>2032</v>
      </c>
      <c r="G40" s="112">
        <v>1000000</v>
      </c>
      <c r="H40" s="27" t="s">
        <v>2064</v>
      </c>
      <c r="I40" s="111" t="s">
        <v>2020</v>
      </c>
      <c r="J40" s="27" t="s">
        <v>2021</v>
      </c>
      <c r="K40" s="27" t="s">
        <v>812</v>
      </c>
      <c r="L40" s="43" t="s">
        <v>1425</v>
      </c>
      <c r="M40" s="27" t="s">
        <v>2060</v>
      </c>
      <c r="N40" s="27" t="s">
        <v>2062</v>
      </c>
      <c r="O40" s="84" t="s">
        <v>724</v>
      </c>
      <c r="P40" s="84" t="s">
        <v>724</v>
      </c>
      <c r="Q40" s="27"/>
      <c r="R40" s="27" t="s">
        <v>2008</v>
      </c>
      <c r="S40" s="114">
        <v>46121</v>
      </c>
    </row>
    <row r="41" spans="1:19">
      <c r="A41" s="27"/>
      <c r="B41" s="27" t="s">
        <v>2520</v>
      </c>
      <c r="C41" s="27" t="s">
        <v>2521</v>
      </c>
      <c r="D41" s="27" t="s">
        <v>2073</v>
      </c>
      <c r="E41" s="27" t="s">
        <v>2060</v>
      </c>
      <c r="F41" s="27" t="s">
        <v>2032</v>
      </c>
      <c r="G41" s="112">
        <v>3200000</v>
      </c>
      <c r="H41" s="27" t="s">
        <v>2064</v>
      </c>
      <c r="I41" s="111" t="s">
        <v>2020</v>
      </c>
      <c r="J41" s="27" t="s">
        <v>2021</v>
      </c>
      <c r="K41" s="27" t="s">
        <v>812</v>
      </c>
      <c r="L41" s="43" t="s">
        <v>1425</v>
      </c>
      <c r="M41" s="27" t="s">
        <v>2060</v>
      </c>
      <c r="N41" s="27" t="s">
        <v>2062</v>
      </c>
      <c r="O41" s="84" t="s">
        <v>724</v>
      </c>
      <c r="P41" s="84" t="s">
        <v>725</v>
      </c>
      <c r="Q41" s="27"/>
      <c r="R41" s="27" t="s">
        <v>2008</v>
      </c>
      <c r="S41" s="114">
        <v>46121</v>
      </c>
    </row>
    <row r="42" spans="1:19">
      <c r="A42" s="27"/>
      <c r="B42" s="27" t="s">
        <v>2520</v>
      </c>
      <c r="C42" s="27" t="s">
        <v>2521</v>
      </c>
      <c r="D42" s="27" t="s">
        <v>2074</v>
      </c>
      <c r="E42" s="27" t="s">
        <v>2060</v>
      </c>
      <c r="F42" s="27" t="s">
        <v>2032</v>
      </c>
      <c r="G42" s="112">
        <v>700000</v>
      </c>
      <c r="H42" s="27" t="s">
        <v>2064</v>
      </c>
      <c r="I42" s="111" t="s">
        <v>2020</v>
      </c>
      <c r="J42" s="27" t="s">
        <v>2021</v>
      </c>
      <c r="K42" s="27" t="s">
        <v>812</v>
      </c>
      <c r="L42" s="43" t="s">
        <v>1425</v>
      </c>
      <c r="M42" s="27" t="s">
        <v>2060</v>
      </c>
      <c r="N42" s="27" t="s">
        <v>2062</v>
      </c>
      <c r="O42" s="84" t="s">
        <v>724</v>
      </c>
      <c r="P42" s="84" t="s">
        <v>724</v>
      </c>
      <c r="Q42" s="27"/>
      <c r="R42" s="27" t="s">
        <v>2008</v>
      </c>
      <c r="S42" s="114">
        <v>46121</v>
      </c>
    </row>
    <row r="43" spans="1:19">
      <c r="A43" s="27"/>
      <c r="B43" s="27" t="s">
        <v>2520</v>
      </c>
      <c r="C43" s="27" t="s">
        <v>2521</v>
      </c>
      <c r="D43" s="27" t="s">
        <v>2075</v>
      </c>
      <c r="E43" s="27" t="s">
        <v>2060</v>
      </c>
      <c r="F43" s="27" t="s">
        <v>2001</v>
      </c>
      <c r="G43" s="112">
        <v>1400000</v>
      </c>
      <c r="H43" s="27" t="s">
        <v>2064</v>
      </c>
      <c r="I43" s="111" t="s">
        <v>2020</v>
      </c>
      <c r="J43" s="27" t="s">
        <v>2021</v>
      </c>
      <c r="K43" s="27" t="s">
        <v>812</v>
      </c>
      <c r="L43" s="43" t="s">
        <v>1425</v>
      </c>
      <c r="M43" s="27" t="s">
        <v>2060</v>
      </c>
      <c r="N43" s="27" t="s">
        <v>2062</v>
      </c>
      <c r="O43" s="84" t="s">
        <v>724</v>
      </c>
      <c r="P43" s="84" t="s">
        <v>724</v>
      </c>
      <c r="Q43" s="27"/>
      <c r="R43" s="27" t="s">
        <v>2008</v>
      </c>
      <c r="S43" s="114">
        <v>46121</v>
      </c>
    </row>
    <row r="44" spans="1:19">
      <c r="A44" s="27"/>
      <c r="B44" s="27" t="s">
        <v>2520</v>
      </c>
      <c r="C44" s="27" t="s">
        <v>2521</v>
      </c>
      <c r="D44" s="27" t="s">
        <v>2076</v>
      </c>
      <c r="E44" s="27" t="s">
        <v>2060</v>
      </c>
      <c r="F44" s="27" t="s">
        <v>2018</v>
      </c>
      <c r="G44" s="112">
        <v>2000000</v>
      </c>
      <c r="H44" s="27" t="s">
        <v>2064</v>
      </c>
      <c r="I44" s="111" t="s">
        <v>2020</v>
      </c>
      <c r="J44" s="27" t="s">
        <v>2021</v>
      </c>
      <c r="K44" s="27" t="s">
        <v>812</v>
      </c>
      <c r="L44" s="43" t="s">
        <v>1425</v>
      </c>
      <c r="M44" s="27" t="s">
        <v>2060</v>
      </c>
      <c r="N44" s="27" t="s">
        <v>2062</v>
      </c>
      <c r="O44" s="84" t="s">
        <v>724</v>
      </c>
      <c r="P44" s="84" t="s">
        <v>724</v>
      </c>
      <c r="Q44" s="27"/>
      <c r="R44" s="27" t="s">
        <v>2008</v>
      </c>
      <c r="S44" s="114">
        <v>46121</v>
      </c>
    </row>
    <row r="45" spans="1:19">
      <c r="A45" s="27"/>
      <c r="B45" s="27" t="s">
        <v>2520</v>
      </c>
      <c r="C45" s="27" t="s">
        <v>2521</v>
      </c>
      <c r="D45" s="27" t="s">
        <v>2077</v>
      </c>
      <c r="E45" s="27" t="s">
        <v>2060</v>
      </c>
      <c r="F45" s="27" t="s">
        <v>2069</v>
      </c>
      <c r="G45" s="112">
        <v>6000000</v>
      </c>
      <c r="H45" s="27" t="s">
        <v>2064</v>
      </c>
      <c r="I45" s="111" t="s">
        <v>2020</v>
      </c>
      <c r="J45" s="27" t="s">
        <v>2021</v>
      </c>
      <c r="K45" s="27" t="s">
        <v>812</v>
      </c>
      <c r="L45" s="43" t="s">
        <v>1425</v>
      </c>
      <c r="M45" s="27" t="s">
        <v>2060</v>
      </c>
      <c r="N45" s="27" t="s">
        <v>2062</v>
      </c>
      <c r="O45" s="84" t="s">
        <v>724</v>
      </c>
      <c r="P45" s="84" t="s">
        <v>724</v>
      </c>
      <c r="Q45" s="27"/>
      <c r="R45" s="27" t="s">
        <v>2008</v>
      </c>
      <c r="S45" s="114">
        <v>46121</v>
      </c>
    </row>
    <row r="46" spans="1:19">
      <c r="A46" s="27"/>
      <c r="B46" s="27" t="s">
        <v>2520</v>
      </c>
      <c r="C46" s="27" t="s">
        <v>2521</v>
      </c>
      <c r="D46" s="27" t="s">
        <v>2078</v>
      </c>
      <c r="E46" s="27" t="s">
        <v>2060</v>
      </c>
      <c r="F46" s="27" t="s">
        <v>2032</v>
      </c>
      <c r="G46" s="112">
        <v>600000</v>
      </c>
      <c r="H46" s="27" t="s">
        <v>2064</v>
      </c>
      <c r="I46" s="111" t="s">
        <v>2020</v>
      </c>
      <c r="J46" s="27" t="s">
        <v>2021</v>
      </c>
      <c r="K46" s="27" t="s">
        <v>812</v>
      </c>
      <c r="L46" s="43" t="s">
        <v>1425</v>
      </c>
      <c r="M46" s="27" t="s">
        <v>2060</v>
      </c>
      <c r="N46" s="27" t="s">
        <v>2062</v>
      </c>
      <c r="O46" s="84" t="s">
        <v>724</v>
      </c>
      <c r="P46" s="84" t="s">
        <v>724</v>
      </c>
      <c r="Q46" s="27"/>
      <c r="R46" s="27" t="s">
        <v>2008</v>
      </c>
      <c r="S46" s="114">
        <v>46121</v>
      </c>
    </row>
    <row r="47" spans="1:19">
      <c r="A47" s="27"/>
      <c r="B47" s="27" t="s">
        <v>2520</v>
      </c>
      <c r="C47" s="27" t="s">
        <v>2521</v>
      </c>
      <c r="D47" s="27" t="s">
        <v>2079</v>
      </c>
      <c r="E47" s="27" t="s">
        <v>2060</v>
      </c>
      <c r="F47" s="27" t="s">
        <v>2071</v>
      </c>
      <c r="G47" s="112">
        <v>3800000</v>
      </c>
      <c r="H47" s="27" t="s">
        <v>2064</v>
      </c>
      <c r="I47" s="111" t="s">
        <v>2020</v>
      </c>
      <c r="J47" s="27" t="s">
        <v>2021</v>
      </c>
      <c r="K47" s="27" t="s">
        <v>812</v>
      </c>
      <c r="L47" s="43" t="s">
        <v>1425</v>
      </c>
      <c r="M47" s="27" t="s">
        <v>2060</v>
      </c>
      <c r="N47" s="27" t="s">
        <v>2062</v>
      </c>
      <c r="O47" s="84" t="s">
        <v>724</v>
      </c>
      <c r="P47" s="84" t="s">
        <v>724</v>
      </c>
      <c r="Q47" s="27"/>
      <c r="R47" s="27" t="s">
        <v>2008</v>
      </c>
      <c r="S47" s="114">
        <v>46121</v>
      </c>
    </row>
    <row r="48" spans="1:19">
      <c r="A48" s="27"/>
      <c r="B48" s="27" t="s">
        <v>2520</v>
      </c>
      <c r="C48" s="27" t="s">
        <v>2521</v>
      </c>
      <c r="D48" s="27" t="s">
        <v>2080</v>
      </c>
      <c r="E48" s="27" t="s">
        <v>2060</v>
      </c>
      <c r="F48" s="27" t="s">
        <v>2012</v>
      </c>
      <c r="G48" s="112">
        <v>0</v>
      </c>
      <c r="H48" s="27" t="s">
        <v>2064</v>
      </c>
      <c r="I48" s="111" t="s">
        <v>2020</v>
      </c>
      <c r="J48" s="27" t="s">
        <v>2021</v>
      </c>
      <c r="K48" s="27" t="s">
        <v>812</v>
      </c>
      <c r="L48" s="43" t="s">
        <v>1425</v>
      </c>
      <c r="M48" s="27" t="s">
        <v>2060</v>
      </c>
      <c r="N48" s="27" t="s">
        <v>2062</v>
      </c>
      <c r="O48" s="84" t="s">
        <v>724</v>
      </c>
      <c r="P48" s="84"/>
      <c r="Q48" s="27"/>
      <c r="R48" s="27" t="s">
        <v>2008</v>
      </c>
      <c r="S48" s="114">
        <v>46121</v>
      </c>
    </row>
    <row r="49" spans="1:19">
      <c r="A49" s="27"/>
      <c r="B49" s="27" t="s">
        <v>2520</v>
      </c>
      <c r="C49" s="27" t="s">
        <v>2521</v>
      </c>
      <c r="D49" s="27"/>
      <c r="E49" s="27"/>
      <c r="F49" s="27"/>
      <c r="G49" s="112"/>
      <c r="H49" s="27"/>
      <c r="I49" s="111" t="s">
        <v>2020</v>
      </c>
      <c r="J49" s="27" t="s">
        <v>2021</v>
      </c>
      <c r="K49" s="27" t="s">
        <v>812</v>
      </c>
      <c r="L49" s="43" t="s">
        <v>1425</v>
      </c>
      <c r="M49" s="27"/>
      <c r="N49" s="27"/>
      <c r="O49" s="84" t="s">
        <v>724</v>
      </c>
      <c r="P49" s="84"/>
      <c r="Q49" s="27"/>
      <c r="R49" s="27" t="s">
        <v>2008</v>
      </c>
      <c r="S49" s="114">
        <v>46121</v>
      </c>
    </row>
    <row r="50" spans="1:19">
      <c r="A50" s="27"/>
      <c r="B50" s="27" t="s">
        <v>2520</v>
      </c>
      <c r="C50" s="27" t="s">
        <v>2521</v>
      </c>
      <c r="D50" s="27" t="s">
        <v>2081</v>
      </c>
      <c r="E50" s="27" t="s">
        <v>2060</v>
      </c>
      <c r="F50" s="27"/>
      <c r="G50" s="112">
        <v>0</v>
      </c>
      <c r="H50" s="27" t="s">
        <v>2064</v>
      </c>
      <c r="I50" s="111" t="s">
        <v>2020</v>
      </c>
      <c r="J50" s="27" t="s">
        <v>2021</v>
      </c>
      <c r="K50" s="27" t="s">
        <v>812</v>
      </c>
      <c r="L50" s="43" t="s">
        <v>1425</v>
      </c>
      <c r="M50" s="27" t="s">
        <v>2060</v>
      </c>
      <c r="N50" s="27" t="s">
        <v>2062</v>
      </c>
      <c r="O50" s="84" t="s">
        <v>724</v>
      </c>
      <c r="P50" s="84"/>
      <c r="Q50" s="27"/>
      <c r="R50" s="27" t="s">
        <v>2008</v>
      </c>
      <c r="S50" s="114">
        <v>46121</v>
      </c>
    </row>
    <row r="51" spans="1:19">
      <c r="A51" s="27"/>
      <c r="B51" s="27" t="s">
        <v>2520</v>
      </c>
      <c r="C51" s="27" t="s">
        <v>2521</v>
      </c>
      <c r="D51" s="27" t="s">
        <v>2082</v>
      </c>
      <c r="E51" s="27" t="s">
        <v>2060</v>
      </c>
      <c r="F51" s="27" t="s">
        <v>2069</v>
      </c>
      <c r="G51" s="112">
        <v>1000000</v>
      </c>
      <c r="H51" s="27" t="s">
        <v>2064</v>
      </c>
      <c r="I51" s="111" t="s">
        <v>2020</v>
      </c>
      <c r="J51" s="27" t="s">
        <v>2021</v>
      </c>
      <c r="K51" s="27" t="s">
        <v>812</v>
      </c>
      <c r="L51" s="43" t="s">
        <v>1425</v>
      </c>
      <c r="M51" s="27" t="s">
        <v>2060</v>
      </c>
      <c r="N51" s="27" t="s">
        <v>2062</v>
      </c>
      <c r="O51" s="84" t="s">
        <v>724</v>
      </c>
      <c r="P51" s="84" t="s">
        <v>725</v>
      </c>
      <c r="Q51" s="27"/>
      <c r="R51" s="27" t="s">
        <v>2008</v>
      </c>
      <c r="S51" s="114">
        <v>46121</v>
      </c>
    </row>
    <row r="52" spans="1:19">
      <c r="A52" s="27"/>
      <c r="B52" s="27" t="s">
        <v>2520</v>
      </c>
      <c r="C52" s="27" t="s">
        <v>2521</v>
      </c>
      <c r="D52" s="27" t="s">
        <v>2083</v>
      </c>
      <c r="E52" s="27" t="s">
        <v>2060</v>
      </c>
      <c r="F52" s="27" t="s">
        <v>2032</v>
      </c>
      <c r="G52" s="112">
        <v>1800000</v>
      </c>
      <c r="H52" s="27" t="s">
        <v>2064</v>
      </c>
      <c r="I52" s="111" t="s">
        <v>2020</v>
      </c>
      <c r="J52" s="27" t="s">
        <v>2021</v>
      </c>
      <c r="K52" s="27" t="s">
        <v>812</v>
      </c>
      <c r="L52" s="43" t="s">
        <v>1425</v>
      </c>
      <c r="M52" s="27" t="s">
        <v>2060</v>
      </c>
      <c r="N52" s="27" t="s">
        <v>2062</v>
      </c>
      <c r="O52" s="84" t="s">
        <v>724</v>
      </c>
      <c r="P52" s="84" t="s">
        <v>725</v>
      </c>
      <c r="Q52" s="27"/>
      <c r="R52" s="27" t="s">
        <v>2008</v>
      </c>
      <c r="S52" s="114">
        <v>46121</v>
      </c>
    </row>
    <row r="53" spans="1:19">
      <c r="A53" s="27"/>
      <c r="B53" s="27" t="s">
        <v>2520</v>
      </c>
      <c r="C53" s="27" t="s">
        <v>2521</v>
      </c>
      <c r="D53" s="27" t="s">
        <v>2084</v>
      </c>
      <c r="E53" s="27" t="s">
        <v>2060</v>
      </c>
      <c r="F53" s="27" t="s">
        <v>2032</v>
      </c>
      <c r="G53" s="112">
        <v>3000000</v>
      </c>
      <c r="H53" s="27" t="s">
        <v>2064</v>
      </c>
      <c r="I53" s="111" t="s">
        <v>2020</v>
      </c>
      <c r="J53" s="27" t="s">
        <v>2021</v>
      </c>
      <c r="K53" s="27" t="s">
        <v>812</v>
      </c>
      <c r="L53" s="43" t="s">
        <v>1425</v>
      </c>
      <c r="M53" s="27" t="s">
        <v>2060</v>
      </c>
      <c r="N53" s="27" t="s">
        <v>2062</v>
      </c>
      <c r="O53" s="84" t="s">
        <v>724</v>
      </c>
      <c r="P53" s="84" t="s">
        <v>725</v>
      </c>
      <c r="Q53" s="27"/>
      <c r="R53" s="27" t="s">
        <v>2008</v>
      </c>
      <c r="S53" s="114">
        <v>46121</v>
      </c>
    </row>
    <row r="54" spans="1:19">
      <c r="A54" s="27"/>
      <c r="B54" s="27" t="s">
        <v>2520</v>
      </c>
      <c r="C54" s="27" t="s">
        <v>2521</v>
      </c>
      <c r="D54" s="27" t="s">
        <v>2085</v>
      </c>
      <c r="E54" s="27"/>
      <c r="F54" s="27" t="s">
        <v>2032</v>
      </c>
      <c r="G54" s="112"/>
      <c r="H54" s="27" t="s">
        <v>2064</v>
      </c>
      <c r="I54" s="111" t="s">
        <v>2020</v>
      </c>
      <c r="J54" s="27" t="s">
        <v>2021</v>
      </c>
      <c r="K54" s="27" t="s">
        <v>812</v>
      </c>
      <c r="L54" s="43" t="s">
        <v>1425</v>
      </c>
      <c r="M54" s="27"/>
      <c r="N54" s="27"/>
      <c r="O54" s="84" t="s">
        <v>724</v>
      </c>
      <c r="P54" s="84"/>
      <c r="Q54" s="27"/>
      <c r="R54" s="27" t="s">
        <v>2008</v>
      </c>
      <c r="S54" s="114">
        <v>46121</v>
      </c>
    </row>
    <row r="55" spans="1:19">
      <c r="A55" s="27"/>
      <c r="B55" s="27" t="s">
        <v>2520</v>
      </c>
      <c r="C55" s="27" t="s">
        <v>2521</v>
      </c>
      <c r="D55" s="27" t="s">
        <v>2086</v>
      </c>
      <c r="E55" s="27" t="s">
        <v>2060</v>
      </c>
      <c r="F55" s="27" t="s">
        <v>2032</v>
      </c>
      <c r="G55" s="112">
        <v>9000000</v>
      </c>
      <c r="H55" s="27" t="s">
        <v>2064</v>
      </c>
      <c r="I55" s="111" t="s">
        <v>2020</v>
      </c>
      <c r="J55" s="27" t="s">
        <v>2021</v>
      </c>
      <c r="K55" s="27" t="s">
        <v>812</v>
      </c>
      <c r="L55" s="43" t="s">
        <v>1425</v>
      </c>
      <c r="M55" s="27" t="s">
        <v>2060</v>
      </c>
      <c r="N55" s="27" t="s">
        <v>2062</v>
      </c>
      <c r="O55" s="84" t="s">
        <v>724</v>
      </c>
      <c r="P55" s="84" t="s">
        <v>718</v>
      </c>
      <c r="Q55" s="27"/>
      <c r="R55" s="27" t="s">
        <v>2008</v>
      </c>
      <c r="S55" s="114">
        <v>46121</v>
      </c>
    </row>
    <row r="56" spans="1:19">
      <c r="A56" s="27"/>
      <c r="B56" s="27" t="s">
        <v>2520</v>
      </c>
      <c r="C56" s="27" t="s">
        <v>2521</v>
      </c>
      <c r="D56" s="27" t="s">
        <v>2087</v>
      </c>
      <c r="E56" s="27" t="s">
        <v>2060</v>
      </c>
      <c r="F56" s="27" t="s">
        <v>2032</v>
      </c>
      <c r="G56" s="112">
        <v>2000000</v>
      </c>
      <c r="H56" s="27" t="s">
        <v>2064</v>
      </c>
      <c r="I56" s="111" t="s">
        <v>2020</v>
      </c>
      <c r="J56" s="27" t="s">
        <v>2021</v>
      </c>
      <c r="K56" s="27" t="s">
        <v>812</v>
      </c>
      <c r="L56" s="43" t="s">
        <v>1425</v>
      </c>
      <c r="M56" s="27" t="s">
        <v>2060</v>
      </c>
      <c r="N56" s="27" t="s">
        <v>2062</v>
      </c>
      <c r="O56" s="84" t="s">
        <v>724</v>
      </c>
      <c r="P56" s="84" t="s">
        <v>718</v>
      </c>
      <c r="Q56" s="27"/>
      <c r="R56" s="27" t="s">
        <v>2008</v>
      </c>
      <c r="S56" s="114">
        <v>46121</v>
      </c>
    </row>
    <row r="57" spans="1:19">
      <c r="A57" s="27"/>
      <c r="B57" s="27" t="s">
        <v>2520</v>
      </c>
      <c r="C57" s="27" t="s">
        <v>2521</v>
      </c>
      <c r="D57" s="27" t="s">
        <v>2088</v>
      </c>
      <c r="E57" s="27" t="s">
        <v>2060</v>
      </c>
      <c r="F57" s="27" t="s">
        <v>2032</v>
      </c>
      <c r="G57" s="112">
        <v>1000000</v>
      </c>
      <c r="H57" s="27" t="s">
        <v>2064</v>
      </c>
      <c r="I57" s="111" t="s">
        <v>2020</v>
      </c>
      <c r="J57" s="27" t="s">
        <v>2021</v>
      </c>
      <c r="K57" s="27" t="s">
        <v>812</v>
      </c>
      <c r="L57" s="43" t="s">
        <v>1425</v>
      </c>
      <c r="M57" s="27" t="s">
        <v>2060</v>
      </c>
      <c r="N57" s="27" t="s">
        <v>2062</v>
      </c>
      <c r="O57" s="84" t="s">
        <v>724</v>
      </c>
      <c r="P57" s="84" t="s">
        <v>725</v>
      </c>
      <c r="Q57" s="27"/>
      <c r="R57" s="27" t="s">
        <v>2008</v>
      </c>
      <c r="S57" s="114">
        <v>46121</v>
      </c>
    </row>
    <row r="58" spans="1:19">
      <c r="A58" s="27"/>
      <c r="B58" s="27" t="s">
        <v>2520</v>
      </c>
      <c r="C58" s="27" t="s">
        <v>2521</v>
      </c>
      <c r="D58" s="27" t="s">
        <v>2089</v>
      </c>
      <c r="E58" s="27" t="s">
        <v>2060</v>
      </c>
      <c r="F58" s="27" t="s">
        <v>2032</v>
      </c>
      <c r="G58" s="112">
        <v>300000</v>
      </c>
      <c r="H58" s="27" t="s">
        <v>2064</v>
      </c>
      <c r="I58" s="111" t="s">
        <v>2020</v>
      </c>
      <c r="J58" s="27" t="s">
        <v>2021</v>
      </c>
      <c r="K58" s="27" t="s">
        <v>812</v>
      </c>
      <c r="L58" s="43" t="s">
        <v>1425</v>
      </c>
      <c r="M58" s="27" t="s">
        <v>2060</v>
      </c>
      <c r="N58" s="27" t="s">
        <v>2062</v>
      </c>
      <c r="O58" s="84" t="s">
        <v>724</v>
      </c>
      <c r="P58" s="84" t="s">
        <v>725</v>
      </c>
      <c r="Q58" s="27"/>
      <c r="R58" s="27" t="s">
        <v>2008</v>
      </c>
      <c r="S58" s="114">
        <v>46121</v>
      </c>
    </row>
    <row r="59" spans="1:19">
      <c r="A59" s="27"/>
      <c r="B59" s="27" t="s">
        <v>2520</v>
      </c>
      <c r="C59" s="27" t="s">
        <v>2521</v>
      </c>
      <c r="D59" s="27" t="s">
        <v>2090</v>
      </c>
      <c r="E59" s="27" t="s">
        <v>2060</v>
      </c>
      <c r="F59" s="27" t="s">
        <v>2032</v>
      </c>
      <c r="G59" s="112">
        <v>500000</v>
      </c>
      <c r="H59" s="27" t="s">
        <v>2064</v>
      </c>
      <c r="I59" s="111" t="s">
        <v>2020</v>
      </c>
      <c r="J59" s="27" t="s">
        <v>2021</v>
      </c>
      <c r="K59" s="27" t="s">
        <v>812</v>
      </c>
      <c r="L59" s="43" t="s">
        <v>1425</v>
      </c>
      <c r="M59" s="27" t="s">
        <v>2060</v>
      </c>
      <c r="N59" s="27" t="s">
        <v>2062</v>
      </c>
      <c r="O59" s="84" t="s">
        <v>724</v>
      </c>
      <c r="P59" s="84" t="s">
        <v>724</v>
      </c>
      <c r="Q59" s="27"/>
      <c r="R59" s="27" t="s">
        <v>2008</v>
      </c>
      <c r="S59" s="114">
        <v>46121</v>
      </c>
    </row>
    <row r="60" spans="1:19">
      <c r="A60" s="27"/>
      <c r="B60" s="27" t="s">
        <v>2520</v>
      </c>
      <c r="C60" s="27" t="s">
        <v>2521</v>
      </c>
      <c r="D60" s="27"/>
      <c r="E60" s="27"/>
      <c r="F60" s="27" t="s">
        <v>2032</v>
      </c>
      <c r="G60" s="112"/>
      <c r="H60" s="27"/>
      <c r="I60" s="111" t="s">
        <v>2020</v>
      </c>
      <c r="J60" s="27" t="s">
        <v>2021</v>
      </c>
      <c r="K60" s="27" t="s">
        <v>812</v>
      </c>
      <c r="L60" s="43" t="s">
        <v>1425</v>
      </c>
      <c r="M60" s="27"/>
      <c r="N60" s="27"/>
      <c r="O60" s="84" t="s">
        <v>724</v>
      </c>
      <c r="P60" s="84"/>
      <c r="Q60" s="27"/>
      <c r="R60" s="27" t="s">
        <v>2008</v>
      </c>
      <c r="S60" s="114">
        <v>46121</v>
      </c>
    </row>
    <row r="61" spans="1:19">
      <c r="A61" s="27"/>
      <c r="B61" s="27" t="s">
        <v>2520</v>
      </c>
      <c r="C61" s="27" t="s">
        <v>2521</v>
      </c>
      <c r="D61" s="27" t="s">
        <v>2091</v>
      </c>
      <c r="E61" s="27" t="s">
        <v>2060</v>
      </c>
      <c r="F61" s="27" t="s">
        <v>2032</v>
      </c>
      <c r="G61" s="112">
        <v>2500000</v>
      </c>
      <c r="H61" s="27" t="s">
        <v>2064</v>
      </c>
      <c r="I61" s="111" t="s">
        <v>2020</v>
      </c>
      <c r="J61" s="27" t="s">
        <v>2021</v>
      </c>
      <c r="K61" s="27" t="s">
        <v>812</v>
      </c>
      <c r="L61" s="43" t="s">
        <v>1425</v>
      </c>
      <c r="M61" s="27" t="s">
        <v>2060</v>
      </c>
      <c r="N61" s="27" t="s">
        <v>2062</v>
      </c>
      <c r="O61" s="84" t="s">
        <v>724</v>
      </c>
      <c r="P61" s="116" t="s">
        <v>727</v>
      </c>
      <c r="Q61" s="27"/>
      <c r="R61" s="27" t="s">
        <v>2008</v>
      </c>
      <c r="S61" s="114">
        <v>46121</v>
      </c>
    </row>
    <row r="62" spans="1:19" ht="55.2">
      <c r="A62" s="27"/>
      <c r="B62" s="27" t="s">
        <v>2520</v>
      </c>
      <c r="C62" s="27" t="s">
        <v>2521</v>
      </c>
      <c r="D62" s="111" t="s">
        <v>2092</v>
      </c>
      <c r="E62" s="115" t="s">
        <v>2060</v>
      </c>
      <c r="F62" s="27" t="s">
        <v>2032</v>
      </c>
      <c r="G62" s="112">
        <v>1200000</v>
      </c>
      <c r="H62" s="115" t="s">
        <v>2064</v>
      </c>
      <c r="I62" s="111" t="s">
        <v>2020</v>
      </c>
      <c r="J62" s="27" t="s">
        <v>2021</v>
      </c>
      <c r="K62" s="27" t="s">
        <v>812</v>
      </c>
      <c r="L62" s="43" t="s">
        <v>1425</v>
      </c>
      <c r="M62" s="115" t="s">
        <v>2060</v>
      </c>
      <c r="N62" s="115" t="s">
        <v>2062</v>
      </c>
      <c r="O62" s="84" t="s">
        <v>724</v>
      </c>
      <c r="P62" s="84" t="s">
        <v>737</v>
      </c>
      <c r="Q62" s="27"/>
      <c r="R62" s="27" t="s">
        <v>2008</v>
      </c>
      <c r="S62" s="114">
        <v>46121</v>
      </c>
    </row>
    <row r="63" spans="1:19" ht="55.2">
      <c r="A63" s="27"/>
      <c r="B63" s="27" t="s">
        <v>2520</v>
      </c>
      <c r="C63" s="27" t="s">
        <v>2521</v>
      </c>
      <c r="D63" s="111" t="s">
        <v>2093</v>
      </c>
      <c r="E63" s="115" t="s">
        <v>2060</v>
      </c>
      <c r="F63" s="27" t="s">
        <v>2032</v>
      </c>
      <c r="G63" s="112">
        <v>0</v>
      </c>
      <c r="H63" s="115" t="s">
        <v>2064</v>
      </c>
      <c r="I63" s="111" t="s">
        <v>2020</v>
      </c>
      <c r="J63" s="27" t="s">
        <v>2021</v>
      </c>
      <c r="K63" s="27" t="s">
        <v>812</v>
      </c>
      <c r="L63" s="43" t="s">
        <v>1425</v>
      </c>
      <c r="M63" s="115" t="s">
        <v>2060</v>
      </c>
      <c r="N63" s="115" t="s">
        <v>2062</v>
      </c>
      <c r="O63" s="84" t="s">
        <v>724</v>
      </c>
      <c r="P63" s="84"/>
      <c r="Q63" s="27"/>
      <c r="R63" s="27" t="s">
        <v>2008</v>
      </c>
      <c r="S63" s="114">
        <v>46121</v>
      </c>
    </row>
    <row r="64" spans="1:19" ht="27.6">
      <c r="A64" s="27"/>
      <c r="B64" s="27" t="s">
        <v>2520</v>
      </c>
      <c r="C64" s="27" t="s">
        <v>2521</v>
      </c>
      <c r="D64" s="111" t="s">
        <v>2094</v>
      </c>
      <c r="E64" s="115" t="s">
        <v>2060</v>
      </c>
      <c r="F64" s="27" t="s">
        <v>2032</v>
      </c>
      <c r="G64" s="112">
        <v>0</v>
      </c>
      <c r="H64" s="115" t="s">
        <v>2064</v>
      </c>
      <c r="I64" s="111" t="s">
        <v>2020</v>
      </c>
      <c r="J64" s="27" t="s">
        <v>2021</v>
      </c>
      <c r="K64" s="27" t="s">
        <v>812</v>
      </c>
      <c r="L64" s="43" t="s">
        <v>1425</v>
      </c>
      <c r="M64" s="115" t="s">
        <v>2060</v>
      </c>
      <c r="N64" s="115" t="s">
        <v>2062</v>
      </c>
      <c r="O64" s="84" t="s">
        <v>724</v>
      </c>
      <c r="P64" s="84"/>
      <c r="Q64" s="27"/>
      <c r="R64" s="27" t="s">
        <v>2008</v>
      </c>
      <c r="S64" s="114">
        <v>46121</v>
      </c>
    </row>
    <row r="65" spans="1:19" ht="27.6">
      <c r="A65" s="27"/>
      <c r="B65" s="27" t="s">
        <v>2520</v>
      </c>
      <c r="C65" s="27" t="s">
        <v>2521</v>
      </c>
      <c r="D65" s="111" t="s">
        <v>2095</v>
      </c>
      <c r="E65" s="115" t="s">
        <v>2060</v>
      </c>
      <c r="F65" s="27" t="s">
        <v>2032</v>
      </c>
      <c r="G65" s="112">
        <v>0</v>
      </c>
      <c r="H65" s="115" t="s">
        <v>2064</v>
      </c>
      <c r="I65" s="111" t="s">
        <v>2020</v>
      </c>
      <c r="J65" s="27" t="s">
        <v>2021</v>
      </c>
      <c r="K65" s="27" t="s">
        <v>812</v>
      </c>
      <c r="L65" s="43" t="s">
        <v>1425</v>
      </c>
      <c r="M65" s="115" t="s">
        <v>2060</v>
      </c>
      <c r="N65" s="115" t="s">
        <v>2062</v>
      </c>
      <c r="O65" s="84" t="s">
        <v>724</v>
      </c>
      <c r="P65" s="84"/>
      <c r="Q65" s="27"/>
      <c r="R65" s="27" t="s">
        <v>2008</v>
      </c>
      <c r="S65" s="114">
        <v>46121</v>
      </c>
    </row>
    <row r="66" spans="1:19" ht="41.4">
      <c r="A66" s="27"/>
      <c r="B66" s="27" t="s">
        <v>2520</v>
      </c>
      <c r="C66" s="27" t="s">
        <v>2521</v>
      </c>
      <c r="D66" s="111" t="s">
        <v>2096</v>
      </c>
      <c r="E66" s="115" t="s">
        <v>2060</v>
      </c>
      <c r="F66" s="27" t="s">
        <v>2032</v>
      </c>
      <c r="G66" s="112">
        <v>700000</v>
      </c>
      <c r="H66" s="115" t="s">
        <v>2064</v>
      </c>
      <c r="I66" s="111" t="s">
        <v>2020</v>
      </c>
      <c r="J66" s="27" t="s">
        <v>2021</v>
      </c>
      <c r="K66" s="27" t="s">
        <v>812</v>
      </c>
      <c r="L66" s="43" t="s">
        <v>1425</v>
      </c>
      <c r="M66" s="115" t="s">
        <v>2060</v>
      </c>
      <c r="N66" s="115" t="s">
        <v>2062</v>
      </c>
      <c r="O66" s="84" t="s">
        <v>724</v>
      </c>
      <c r="P66" s="84" t="s">
        <v>725</v>
      </c>
      <c r="Q66" s="27"/>
      <c r="R66" s="27" t="s">
        <v>2008</v>
      </c>
      <c r="S66" s="114">
        <v>46121</v>
      </c>
    </row>
    <row r="67" spans="1:19" ht="27.6">
      <c r="A67" s="27"/>
      <c r="B67" s="27" t="s">
        <v>2520</v>
      </c>
      <c r="C67" s="27" t="s">
        <v>2521</v>
      </c>
      <c r="D67" s="119" t="s">
        <v>2097</v>
      </c>
      <c r="E67" s="115" t="s">
        <v>2060</v>
      </c>
      <c r="F67" s="27" t="s">
        <v>2032</v>
      </c>
      <c r="G67" s="112">
        <v>1500000</v>
      </c>
      <c r="H67" s="115" t="s">
        <v>2064</v>
      </c>
      <c r="I67" s="111" t="s">
        <v>2020</v>
      </c>
      <c r="J67" s="27" t="s">
        <v>2021</v>
      </c>
      <c r="K67" s="27" t="s">
        <v>812</v>
      </c>
      <c r="L67" s="43" t="s">
        <v>1425</v>
      </c>
      <c r="M67" s="115" t="s">
        <v>2060</v>
      </c>
      <c r="N67" s="115" t="s">
        <v>2062</v>
      </c>
      <c r="O67" s="84" t="s">
        <v>724</v>
      </c>
      <c r="P67" s="84" t="s">
        <v>725</v>
      </c>
      <c r="Q67" s="27"/>
      <c r="R67" s="27" t="s">
        <v>2008</v>
      </c>
      <c r="S67" s="114">
        <v>46121</v>
      </c>
    </row>
    <row r="68" spans="1:19" ht="69">
      <c r="A68" s="27"/>
      <c r="B68" s="27" t="s">
        <v>2520</v>
      </c>
      <c r="C68" s="27" t="s">
        <v>2521</v>
      </c>
      <c r="D68" s="111" t="s">
        <v>2098</v>
      </c>
      <c r="E68" s="115" t="s">
        <v>2060</v>
      </c>
      <c r="F68" s="27" t="s">
        <v>2032</v>
      </c>
      <c r="G68" s="112">
        <v>0</v>
      </c>
      <c r="H68" s="115" t="s">
        <v>2064</v>
      </c>
      <c r="I68" s="111" t="s">
        <v>2020</v>
      </c>
      <c r="J68" s="27" t="s">
        <v>2021</v>
      </c>
      <c r="K68" s="27" t="s">
        <v>812</v>
      </c>
      <c r="L68" s="43" t="s">
        <v>1425</v>
      </c>
      <c r="M68" s="115" t="s">
        <v>2060</v>
      </c>
      <c r="N68" s="115" t="s">
        <v>2062</v>
      </c>
      <c r="O68" s="84" t="s">
        <v>724</v>
      </c>
      <c r="P68" s="84"/>
      <c r="Q68" s="27"/>
      <c r="R68" s="27" t="s">
        <v>2008</v>
      </c>
      <c r="S68" s="114">
        <v>46121</v>
      </c>
    </row>
    <row r="69" spans="1:19" ht="55.2">
      <c r="A69" s="27"/>
      <c r="B69" s="27" t="s">
        <v>2520</v>
      </c>
      <c r="C69" s="27" t="s">
        <v>2521</v>
      </c>
      <c r="D69" s="111" t="s">
        <v>2099</v>
      </c>
      <c r="E69" s="115" t="s">
        <v>2060</v>
      </c>
      <c r="F69" s="27" t="s">
        <v>2032</v>
      </c>
      <c r="G69" s="112">
        <v>1500000</v>
      </c>
      <c r="H69" s="115" t="s">
        <v>2064</v>
      </c>
      <c r="I69" s="111" t="s">
        <v>2020</v>
      </c>
      <c r="J69" s="27" t="s">
        <v>2021</v>
      </c>
      <c r="K69" s="27" t="s">
        <v>812</v>
      </c>
      <c r="L69" s="43" t="s">
        <v>1425</v>
      </c>
      <c r="M69" s="115" t="s">
        <v>2060</v>
      </c>
      <c r="N69" s="115" t="s">
        <v>2062</v>
      </c>
      <c r="O69" s="116" t="s">
        <v>724</v>
      </c>
      <c r="P69" s="84" t="s">
        <v>737</v>
      </c>
      <c r="Q69" s="27"/>
      <c r="R69" s="27" t="s">
        <v>2008</v>
      </c>
      <c r="S69" s="114">
        <v>46121</v>
      </c>
    </row>
    <row r="70" spans="1:19" ht="27.6">
      <c r="A70" s="27"/>
      <c r="B70" s="27" t="s">
        <v>2520</v>
      </c>
      <c r="C70" s="27" t="s">
        <v>2521</v>
      </c>
      <c r="D70" s="111" t="s">
        <v>2100</v>
      </c>
      <c r="E70" s="115" t="s">
        <v>2060</v>
      </c>
      <c r="F70" s="27" t="s">
        <v>2032</v>
      </c>
      <c r="G70" s="112">
        <v>1200000</v>
      </c>
      <c r="H70" s="115" t="s">
        <v>2064</v>
      </c>
      <c r="I70" s="111" t="s">
        <v>2020</v>
      </c>
      <c r="J70" s="27" t="s">
        <v>2021</v>
      </c>
      <c r="K70" s="27" t="s">
        <v>812</v>
      </c>
      <c r="L70" s="43" t="s">
        <v>1425</v>
      </c>
      <c r="M70" s="115" t="s">
        <v>2060</v>
      </c>
      <c r="N70" s="115" t="s">
        <v>2062</v>
      </c>
      <c r="O70" s="84" t="s">
        <v>724</v>
      </c>
      <c r="P70" s="84" t="s">
        <v>724</v>
      </c>
      <c r="Q70" s="27"/>
      <c r="R70" s="27" t="s">
        <v>2008</v>
      </c>
      <c r="S70" s="114">
        <v>46121</v>
      </c>
    </row>
    <row r="71" spans="1:19" ht="27.6">
      <c r="A71" s="27"/>
      <c r="B71" s="27" t="s">
        <v>2520</v>
      </c>
      <c r="C71" s="27" t="s">
        <v>2521</v>
      </c>
      <c r="D71" s="111" t="s">
        <v>2101</v>
      </c>
      <c r="E71" s="115" t="s">
        <v>2060</v>
      </c>
      <c r="F71" s="27" t="s">
        <v>2032</v>
      </c>
      <c r="G71" s="112">
        <v>10000000</v>
      </c>
      <c r="H71" s="115" t="s">
        <v>2064</v>
      </c>
      <c r="I71" s="111" t="s">
        <v>2020</v>
      </c>
      <c r="J71" s="27" t="s">
        <v>2021</v>
      </c>
      <c r="K71" s="27" t="s">
        <v>812</v>
      </c>
      <c r="L71" s="43" t="s">
        <v>1425</v>
      </c>
      <c r="M71" s="115" t="s">
        <v>2060</v>
      </c>
      <c r="N71" s="115" t="s">
        <v>2062</v>
      </c>
      <c r="O71" s="116" t="s">
        <v>724</v>
      </c>
      <c r="P71" s="84" t="s">
        <v>771</v>
      </c>
      <c r="Q71" s="27"/>
      <c r="R71" s="27" t="s">
        <v>2008</v>
      </c>
      <c r="S71" s="114">
        <v>46121</v>
      </c>
    </row>
    <row r="72" spans="1:19" ht="55.2">
      <c r="A72" s="27"/>
      <c r="B72" s="27" t="s">
        <v>2520</v>
      </c>
      <c r="C72" s="27" t="s">
        <v>2521</v>
      </c>
      <c r="D72" s="111" t="s">
        <v>2102</v>
      </c>
      <c r="E72" s="115" t="s">
        <v>2060</v>
      </c>
      <c r="F72" s="27" t="s">
        <v>2032</v>
      </c>
      <c r="G72" s="112">
        <v>4500000</v>
      </c>
      <c r="H72" s="115" t="s">
        <v>2064</v>
      </c>
      <c r="I72" s="111" t="s">
        <v>2020</v>
      </c>
      <c r="J72" s="27" t="s">
        <v>2021</v>
      </c>
      <c r="K72" s="27" t="s">
        <v>812</v>
      </c>
      <c r="L72" s="43" t="s">
        <v>1425</v>
      </c>
      <c r="M72" s="115" t="s">
        <v>2060</v>
      </c>
      <c r="N72" s="115" t="s">
        <v>2062</v>
      </c>
      <c r="O72" s="116" t="s">
        <v>724</v>
      </c>
      <c r="P72" s="84" t="s">
        <v>737</v>
      </c>
      <c r="Q72" s="27"/>
      <c r="R72" s="27" t="s">
        <v>2008</v>
      </c>
      <c r="S72" s="114">
        <v>46121</v>
      </c>
    </row>
    <row r="73" spans="1:19">
      <c r="A73" s="27"/>
      <c r="B73" s="27" t="s">
        <v>2520</v>
      </c>
      <c r="C73" s="27" t="s">
        <v>2521</v>
      </c>
      <c r="D73" s="111" t="s">
        <v>2103</v>
      </c>
      <c r="E73" s="115" t="s">
        <v>2060</v>
      </c>
      <c r="F73" s="27" t="s">
        <v>2032</v>
      </c>
      <c r="G73" s="112">
        <v>1000000</v>
      </c>
      <c r="H73" s="115" t="s">
        <v>2064</v>
      </c>
      <c r="I73" s="111" t="s">
        <v>2020</v>
      </c>
      <c r="J73" s="27" t="s">
        <v>2021</v>
      </c>
      <c r="K73" s="27" t="s">
        <v>812</v>
      </c>
      <c r="L73" s="43" t="s">
        <v>1425</v>
      </c>
      <c r="M73" s="115" t="s">
        <v>2060</v>
      </c>
      <c r="N73" s="115" t="s">
        <v>2062</v>
      </c>
      <c r="O73" s="84" t="s">
        <v>724</v>
      </c>
      <c r="P73" s="84" t="s">
        <v>724</v>
      </c>
      <c r="Q73" s="27"/>
      <c r="R73" s="27" t="s">
        <v>2008</v>
      </c>
      <c r="S73" s="114">
        <v>46121</v>
      </c>
    </row>
    <row r="74" spans="1:19" ht="27.6">
      <c r="A74" s="27"/>
      <c r="B74" s="27" t="s">
        <v>2520</v>
      </c>
      <c r="C74" s="27" t="s">
        <v>2521</v>
      </c>
      <c r="D74" s="111" t="s">
        <v>2104</v>
      </c>
      <c r="E74" s="115" t="s">
        <v>2060</v>
      </c>
      <c r="F74" s="27" t="s">
        <v>2032</v>
      </c>
      <c r="G74" s="112">
        <v>1200000</v>
      </c>
      <c r="H74" s="115" t="s">
        <v>2064</v>
      </c>
      <c r="I74" s="111" t="s">
        <v>2020</v>
      </c>
      <c r="J74" s="27" t="s">
        <v>2021</v>
      </c>
      <c r="K74" s="27" t="s">
        <v>812</v>
      </c>
      <c r="L74" s="43" t="s">
        <v>1425</v>
      </c>
      <c r="M74" s="115" t="s">
        <v>2060</v>
      </c>
      <c r="N74" s="115" t="s">
        <v>2062</v>
      </c>
      <c r="O74" s="84" t="s">
        <v>724</v>
      </c>
      <c r="P74" s="84" t="s">
        <v>724</v>
      </c>
      <c r="Q74" s="27"/>
      <c r="R74" s="27" t="s">
        <v>2008</v>
      </c>
      <c r="S74" s="114">
        <v>46121</v>
      </c>
    </row>
    <row r="75" spans="1:19">
      <c r="A75" s="27"/>
      <c r="B75" s="27" t="s">
        <v>2520</v>
      </c>
      <c r="C75" s="27" t="s">
        <v>2521</v>
      </c>
      <c r="D75" s="111" t="s">
        <v>2105</v>
      </c>
      <c r="E75" s="115" t="s">
        <v>2060</v>
      </c>
      <c r="F75" s="27" t="s">
        <v>2032</v>
      </c>
      <c r="G75" s="112">
        <v>1000000</v>
      </c>
      <c r="H75" s="115" t="s">
        <v>2064</v>
      </c>
      <c r="I75" s="111" t="s">
        <v>2020</v>
      </c>
      <c r="J75" s="27" t="s">
        <v>2021</v>
      </c>
      <c r="K75" s="27" t="s">
        <v>812</v>
      </c>
      <c r="L75" s="43" t="s">
        <v>1425</v>
      </c>
      <c r="M75" s="115" t="s">
        <v>2060</v>
      </c>
      <c r="N75" s="115" t="s">
        <v>2062</v>
      </c>
      <c r="O75" s="84" t="s">
        <v>724</v>
      </c>
      <c r="P75" s="84" t="s">
        <v>724</v>
      </c>
      <c r="Q75" s="27"/>
      <c r="R75" s="27" t="s">
        <v>2008</v>
      </c>
      <c r="S75" s="114">
        <v>46121</v>
      </c>
    </row>
    <row r="76" spans="1:19" ht="41.4">
      <c r="A76" s="27"/>
      <c r="B76" s="27" t="s">
        <v>2520</v>
      </c>
      <c r="C76" s="27" t="s">
        <v>2521</v>
      </c>
      <c r="D76" s="111" t="s">
        <v>2106</v>
      </c>
      <c r="E76" s="115" t="s">
        <v>2060</v>
      </c>
      <c r="F76" s="27" t="s">
        <v>2032</v>
      </c>
      <c r="G76" s="112">
        <v>7500000</v>
      </c>
      <c r="H76" s="115" t="s">
        <v>2064</v>
      </c>
      <c r="I76" s="111" t="s">
        <v>2020</v>
      </c>
      <c r="J76" s="27" t="s">
        <v>2021</v>
      </c>
      <c r="K76" s="27" t="s">
        <v>812</v>
      </c>
      <c r="L76" s="43" t="s">
        <v>1425</v>
      </c>
      <c r="M76" s="115" t="s">
        <v>2060</v>
      </c>
      <c r="N76" s="115" t="s">
        <v>2062</v>
      </c>
      <c r="O76" s="116" t="s">
        <v>724</v>
      </c>
      <c r="P76" s="84" t="s">
        <v>737</v>
      </c>
      <c r="Q76" s="27"/>
      <c r="R76" s="27" t="s">
        <v>2008</v>
      </c>
      <c r="S76" s="114">
        <v>46121</v>
      </c>
    </row>
    <row r="77" spans="1:19" ht="27.6">
      <c r="A77" s="27"/>
      <c r="B77" s="27" t="s">
        <v>2520</v>
      </c>
      <c r="C77" s="27" t="s">
        <v>2521</v>
      </c>
      <c r="D77" s="111" t="s">
        <v>2107</v>
      </c>
      <c r="E77" s="115" t="s">
        <v>2060</v>
      </c>
      <c r="F77" s="27" t="s">
        <v>2032</v>
      </c>
      <c r="G77" s="112">
        <v>0</v>
      </c>
      <c r="H77" s="115" t="s">
        <v>2064</v>
      </c>
      <c r="I77" s="111" t="s">
        <v>2020</v>
      </c>
      <c r="J77" s="27" t="s">
        <v>2021</v>
      </c>
      <c r="K77" s="27" t="s">
        <v>812</v>
      </c>
      <c r="L77" s="43" t="s">
        <v>1425</v>
      </c>
      <c r="M77" s="115" t="s">
        <v>2060</v>
      </c>
      <c r="N77" s="115" t="s">
        <v>2062</v>
      </c>
      <c r="O77" s="84" t="s">
        <v>724</v>
      </c>
      <c r="P77" s="84"/>
      <c r="Q77" s="27"/>
      <c r="R77" s="27" t="s">
        <v>2008</v>
      </c>
      <c r="S77" s="114">
        <v>46121</v>
      </c>
    </row>
    <row r="78" spans="1:19" ht="27.6">
      <c r="A78" s="27"/>
      <c r="B78" s="27" t="s">
        <v>2520</v>
      </c>
      <c r="C78" s="27" t="s">
        <v>2521</v>
      </c>
      <c r="D78" s="111" t="s">
        <v>2108</v>
      </c>
      <c r="E78" s="115" t="s">
        <v>2060</v>
      </c>
      <c r="F78" s="27" t="s">
        <v>2032</v>
      </c>
      <c r="G78" s="112">
        <v>850000</v>
      </c>
      <c r="H78" s="115" t="s">
        <v>2064</v>
      </c>
      <c r="I78" s="111" t="s">
        <v>2020</v>
      </c>
      <c r="J78" s="27" t="s">
        <v>2021</v>
      </c>
      <c r="K78" s="27" t="s">
        <v>812</v>
      </c>
      <c r="L78" s="43" t="s">
        <v>1425</v>
      </c>
      <c r="M78" s="115" t="s">
        <v>2060</v>
      </c>
      <c r="N78" s="115" t="s">
        <v>2062</v>
      </c>
      <c r="O78" s="84" t="s">
        <v>724</v>
      </c>
      <c r="P78" s="116" t="s">
        <v>727</v>
      </c>
      <c r="Q78" s="27"/>
      <c r="R78" s="27" t="s">
        <v>2008</v>
      </c>
      <c r="S78" s="114">
        <v>46121</v>
      </c>
    </row>
    <row r="79" spans="1:19" ht="82.8">
      <c r="A79" s="27"/>
      <c r="B79" s="27" t="s">
        <v>2520</v>
      </c>
      <c r="C79" s="27" t="s">
        <v>2521</v>
      </c>
      <c r="D79" s="111" t="s">
        <v>2109</v>
      </c>
      <c r="E79" s="115" t="s">
        <v>2060</v>
      </c>
      <c r="F79" s="27" t="s">
        <v>2032</v>
      </c>
      <c r="G79" s="112">
        <v>3500000</v>
      </c>
      <c r="H79" s="115" t="s">
        <v>2064</v>
      </c>
      <c r="I79" s="111" t="s">
        <v>2020</v>
      </c>
      <c r="J79" s="27" t="s">
        <v>2021</v>
      </c>
      <c r="K79" s="27" t="s">
        <v>812</v>
      </c>
      <c r="L79" s="43" t="s">
        <v>1425</v>
      </c>
      <c r="M79" s="115" t="s">
        <v>2060</v>
      </c>
      <c r="N79" s="115" t="s">
        <v>2062</v>
      </c>
      <c r="O79" s="116" t="s">
        <v>724</v>
      </c>
      <c r="P79" s="84" t="s">
        <v>737</v>
      </c>
      <c r="Q79" s="27"/>
      <c r="R79" s="27" t="s">
        <v>2008</v>
      </c>
      <c r="S79" s="114">
        <v>46121</v>
      </c>
    </row>
    <row r="80" spans="1:19">
      <c r="A80" s="27"/>
      <c r="B80" s="27" t="s">
        <v>2520</v>
      </c>
      <c r="C80" s="27" t="s">
        <v>2521</v>
      </c>
      <c r="D80" s="27"/>
      <c r="E80" s="27"/>
      <c r="F80" s="27"/>
      <c r="G80" s="112"/>
      <c r="H80" s="27"/>
      <c r="I80" s="111"/>
      <c r="J80" s="27"/>
      <c r="K80" s="27"/>
      <c r="L80" s="27"/>
      <c r="M80" s="27"/>
      <c r="N80" s="27"/>
      <c r="O80" s="27"/>
      <c r="P80" s="27"/>
      <c r="Q80" s="27"/>
      <c r="R80" s="27" t="s">
        <v>2008</v>
      </c>
      <c r="S80" s="114">
        <v>46121</v>
      </c>
    </row>
    <row r="81" spans="1:19">
      <c r="A81" s="27"/>
      <c r="B81" s="27" t="s">
        <v>2520</v>
      </c>
      <c r="C81" s="27" t="s">
        <v>2521</v>
      </c>
      <c r="D81" s="111"/>
      <c r="E81" s="27"/>
      <c r="F81" s="27"/>
      <c r="G81" s="112"/>
      <c r="H81" s="27"/>
      <c r="I81" s="111"/>
      <c r="J81" s="27"/>
      <c r="K81" s="27"/>
      <c r="L81" s="27"/>
      <c r="M81" s="27"/>
      <c r="N81" s="27"/>
      <c r="O81" s="27"/>
      <c r="P81" s="27"/>
      <c r="Q81" s="27"/>
      <c r="R81" s="27" t="s">
        <v>2008</v>
      </c>
      <c r="S81" s="114">
        <v>46121</v>
      </c>
    </row>
    <row r="82" spans="1:19">
      <c r="A82" s="27"/>
      <c r="B82" s="27" t="s">
        <v>2520</v>
      </c>
      <c r="C82" s="27" t="s">
        <v>2521</v>
      </c>
      <c r="D82" s="120" t="s">
        <v>2110</v>
      </c>
      <c r="E82" s="27"/>
      <c r="F82" s="27"/>
      <c r="G82" s="112"/>
      <c r="H82" s="27"/>
      <c r="I82" s="111"/>
      <c r="J82" s="27"/>
      <c r="K82" s="27"/>
      <c r="L82" s="27"/>
      <c r="M82" s="27"/>
      <c r="N82" s="27"/>
      <c r="O82" s="27"/>
      <c r="P82" s="27"/>
      <c r="Q82" s="27"/>
      <c r="R82" s="27" t="s">
        <v>2008</v>
      </c>
      <c r="S82" s="114">
        <v>46121</v>
      </c>
    </row>
    <row r="83" spans="1:19">
      <c r="A83" s="27"/>
      <c r="B83" s="27" t="s">
        <v>2520</v>
      </c>
      <c r="C83" s="27" t="s">
        <v>2521</v>
      </c>
      <c r="D83" s="120" t="s">
        <v>2001</v>
      </c>
      <c r="E83" s="27"/>
      <c r="F83" s="27"/>
      <c r="G83" s="112"/>
      <c r="H83" s="27"/>
      <c r="I83" s="111"/>
      <c r="J83" s="27"/>
      <c r="K83" s="27"/>
      <c r="L83" s="27"/>
      <c r="M83" s="27"/>
      <c r="N83" s="27"/>
      <c r="O83" s="27"/>
      <c r="P83" s="27"/>
      <c r="Q83" s="27"/>
      <c r="R83" s="27" t="s">
        <v>2008</v>
      </c>
      <c r="S83" s="114">
        <v>46121</v>
      </c>
    </row>
    <row r="84" spans="1:19" ht="27.6">
      <c r="A84" s="27"/>
      <c r="B84" s="27" t="s">
        <v>2520</v>
      </c>
      <c r="C84" s="27" t="s">
        <v>2521</v>
      </c>
      <c r="D84" s="121" t="s">
        <v>2111</v>
      </c>
      <c r="E84" s="115" t="s">
        <v>2060</v>
      </c>
      <c r="F84" s="27" t="s">
        <v>2001</v>
      </c>
      <c r="G84" s="112">
        <v>10350000</v>
      </c>
      <c r="H84" s="111" t="s">
        <v>2110</v>
      </c>
      <c r="I84" s="111" t="s">
        <v>2020</v>
      </c>
      <c r="J84" s="27" t="s">
        <v>2021</v>
      </c>
      <c r="K84" s="27" t="s">
        <v>812</v>
      </c>
      <c r="L84" s="43" t="s">
        <v>1425</v>
      </c>
      <c r="M84" s="115" t="s">
        <v>2060</v>
      </c>
      <c r="N84" s="115" t="s">
        <v>2062</v>
      </c>
      <c r="O84" s="84" t="s">
        <v>2112</v>
      </c>
      <c r="P84" s="84" t="s">
        <v>737</v>
      </c>
      <c r="Q84" s="27"/>
      <c r="R84" s="27" t="s">
        <v>2008</v>
      </c>
      <c r="S84" s="114">
        <v>46121</v>
      </c>
    </row>
    <row r="85" spans="1:19">
      <c r="A85" s="27"/>
      <c r="B85" s="27" t="s">
        <v>2520</v>
      </c>
      <c r="C85" s="27" t="s">
        <v>2521</v>
      </c>
      <c r="D85" s="121" t="s">
        <v>2113</v>
      </c>
      <c r="E85" s="115" t="s">
        <v>2060</v>
      </c>
      <c r="F85" s="27" t="s">
        <v>2055</v>
      </c>
      <c r="G85" s="112">
        <v>851000</v>
      </c>
      <c r="H85" s="111" t="s">
        <v>2110</v>
      </c>
      <c r="I85" s="111" t="s">
        <v>2020</v>
      </c>
      <c r="J85" s="27" t="s">
        <v>2021</v>
      </c>
      <c r="K85" s="27" t="s">
        <v>812</v>
      </c>
      <c r="L85" s="43" t="s">
        <v>1425</v>
      </c>
      <c r="M85" s="115" t="s">
        <v>2060</v>
      </c>
      <c r="N85" s="115" t="s">
        <v>2062</v>
      </c>
      <c r="O85" s="84">
        <v>2045</v>
      </c>
      <c r="P85" s="84" t="s">
        <v>737</v>
      </c>
      <c r="Q85" s="27"/>
      <c r="R85" s="27" t="s">
        <v>2008</v>
      </c>
      <c r="S85" s="114">
        <v>46121</v>
      </c>
    </row>
    <row r="86" spans="1:19">
      <c r="A86" s="27"/>
      <c r="B86" s="27" t="s">
        <v>2520</v>
      </c>
      <c r="C86" s="27" t="s">
        <v>2521</v>
      </c>
      <c r="D86" s="121" t="s">
        <v>2114</v>
      </c>
      <c r="E86" s="115" t="s">
        <v>2060</v>
      </c>
      <c r="F86" s="27" t="s">
        <v>2001</v>
      </c>
      <c r="G86" s="112">
        <v>3462000</v>
      </c>
      <c r="H86" s="111" t="s">
        <v>2110</v>
      </c>
      <c r="I86" s="111" t="s">
        <v>2020</v>
      </c>
      <c r="J86" s="27" t="s">
        <v>2021</v>
      </c>
      <c r="K86" s="27" t="s">
        <v>812</v>
      </c>
      <c r="L86" s="43" t="s">
        <v>1425</v>
      </c>
      <c r="M86" s="115" t="s">
        <v>2060</v>
      </c>
      <c r="N86" s="115" t="s">
        <v>2062</v>
      </c>
      <c r="O86" s="84" t="s">
        <v>2115</v>
      </c>
      <c r="P86" s="84" t="s">
        <v>718</v>
      </c>
      <c r="Q86" s="27"/>
      <c r="R86" s="27" t="s">
        <v>2008</v>
      </c>
      <c r="S86" s="114">
        <v>46121</v>
      </c>
    </row>
    <row r="87" spans="1:19" ht="27.6">
      <c r="A87" s="27"/>
      <c r="B87" s="27" t="s">
        <v>2520</v>
      </c>
      <c r="C87" s="27" t="s">
        <v>2521</v>
      </c>
      <c r="D87" s="121" t="s">
        <v>2116</v>
      </c>
      <c r="E87" s="115" t="s">
        <v>2060</v>
      </c>
      <c r="F87" s="27" t="s">
        <v>2001</v>
      </c>
      <c r="G87" s="112">
        <v>613000</v>
      </c>
      <c r="H87" s="111" t="s">
        <v>2110</v>
      </c>
      <c r="I87" s="111" t="s">
        <v>2020</v>
      </c>
      <c r="J87" s="27" t="s">
        <v>2021</v>
      </c>
      <c r="K87" s="27" t="s">
        <v>812</v>
      </c>
      <c r="L87" s="43" t="s">
        <v>1425</v>
      </c>
      <c r="M87" s="115" t="s">
        <v>2060</v>
      </c>
      <c r="N87" s="115" t="s">
        <v>2062</v>
      </c>
      <c r="O87" s="84">
        <v>2022</v>
      </c>
      <c r="P87" s="84" t="s">
        <v>724</v>
      </c>
      <c r="Q87" s="27"/>
      <c r="R87" s="27" t="s">
        <v>2008</v>
      </c>
      <c r="S87" s="114">
        <v>46121</v>
      </c>
    </row>
    <row r="88" spans="1:19">
      <c r="A88" s="27"/>
      <c r="B88" s="27" t="s">
        <v>2520</v>
      </c>
      <c r="C88" s="27" t="s">
        <v>2521</v>
      </c>
      <c r="D88" s="121" t="s">
        <v>2117</v>
      </c>
      <c r="E88" s="115" t="s">
        <v>2060</v>
      </c>
      <c r="F88" s="27" t="s">
        <v>2001</v>
      </c>
      <c r="G88" s="112">
        <v>8003000</v>
      </c>
      <c r="H88" s="111" t="s">
        <v>2110</v>
      </c>
      <c r="I88" s="111" t="s">
        <v>2020</v>
      </c>
      <c r="J88" s="27" t="s">
        <v>2021</v>
      </c>
      <c r="K88" s="27" t="s">
        <v>812</v>
      </c>
      <c r="L88" s="43" t="s">
        <v>1425</v>
      </c>
      <c r="M88" s="115" t="s">
        <v>2060</v>
      </c>
      <c r="N88" s="115" t="s">
        <v>2062</v>
      </c>
      <c r="O88" s="84">
        <v>2022</v>
      </c>
      <c r="P88" s="84" t="s">
        <v>771</v>
      </c>
      <c r="Q88" s="27"/>
      <c r="R88" s="27" t="s">
        <v>2008</v>
      </c>
      <c r="S88" s="114">
        <v>46121</v>
      </c>
    </row>
    <row r="89" spans="1:19" ht="27.6">
      <c r="A89" s="27"/>
      <c r="B89" s="27" t="s">
        <v>2520</v>
      </c>
      <c r="C89" s="27" t="s">
        <v>2521</v>
      </c>
      <c r="D89" s="121" t="s">
        <v>2118</v>
      </c>
      <c r="E89" s="115" t="s">
        <v>2060</v>
      </c>
      <c r="F89" s="27" t="s">
        <v>2001</v>
      </c>
      <c r="G89" s="112">
        <v>2480000</v>
      </c>
      <c r="H89" s="111" t="s">
        <v>2110</v>
      </c>
      <c r="I89" s="111" t="s">
        <v>2020</v>
      </c>
      <c r="J89" s="27" t="s">
        <v>2021</v>
      </c>
      <c r="K89" s="27" t="s">
        <v>812</v>
      </c>
      <c r="L89" s="43" t="s">
        <v>1425</v>
      </c>
      <c r="M89" s="115" t="s">
        <v>2060</v>
      </c>
      <c r="N89" s="115" t="s">
        <v>2062</v>
      </c>
      <c r="O89" s="84">
        <v>2025</v>
      </c>
      <c r="P89" s="84" t="s">
        <v>725</v>
      </c>
      <c r="Q89" s="27"/>
      <c r="R89" s="27" t="s">
        <v>2008</v>
      </c>
      <c r="S89" s="114">
        <v>46121</v>
      </c>
    </row>
    <row r="90" spans="1:19" ht="27.6">
      <c r="A90" s="27"/>
      <c r="B90" s="27" t="s">
        <v>2520</v>
      </c>
      <c r="C90" s="27" t="s">
        <v>2521</v>
      </c>
      <c r="D90" s="121" t="s">
        <v>2119</v>
      </c>
      <c r="E90" s="115" t="s">
        <v>2060</v>
      </c>
      <c r="F90" s="27" t="s">
        <v>2001</v>
      </c>
      <c r="G90" s="112">
        <v>424000</v>
      </c>
      <c r="H90" s="111" t="s">
        <v>2110</v>
      </c>
      <c r="I90" s="111" t="s">
        <v>2020</v>
      </c>
      <c r="J90" s="27" t="s">
        <v>2021</v>
      </c>
      <c r="K90" s="27" t="s">
        <v>812</v>
      </c>
      <c r="L90" s="43" t="s">
        <v>1425</v>
      </c>
      <c r="M90" s="115" t="s">
        <v>2060</v>
      </c>
      <c r="N90" s="115" t="s">
        <v>2062</v>
      </c>
      <c r="O90" s="84">
        <v>2040</v>
      </c>
      <c r="P90" s="84" t="s">
        <v>737</v>
      </c>
      <c r="Q90" s="27"/>
      <c r="R90" s="27" t="s">
        <v>2008</v>
      </c>
      <c r="S90" s="114">
        <v>46121</v>
      </c>
    </row>
    <row r="91" spans="1:19">
      <c r="A91" s="27"/>
      <c r="B91" s="27" t="s">
        <v>2520</v>
      </c>
      <c r="C91" s="27" t="s">
        <v>2521</v>
      </c>
      <c r="D91" s="121" t="s">
        <v>2120</v>
      </c>
      <c r="E91" s="115" t="s">
        <v>2060</v>
      </c>
      <c r="F91" s="27" t="s">
        <v>2121</v>
      </c>
      <c r="G91" s="112">
        <v>603000</v>
      </c>
      <c r="H91" s="111" t="s">
        <v>2110</v>
      </c>
      <c r="I91" s="111" t="s">
        <v>2020</v>
      </c>
      <c r="J91" s="27" t="s">
        <v>2021</v>
      </c>
      <c r="K91" s="27" t="s">
        <v>812</v>
      </c>
      <c r="L91" s="43" t="s">
        <v>1425</v>
      </c>
      <c r="M91" s="115" t="s">
        <v>2060</v>
      </c>
      <c r="N91" s="115" t="s">
        <v>2062</v>
      </c>
      <c r="O91" s="84" t="s">
        <v>2122</v>
      </c>
      <c r="P91" s="116" t="s">
        <v>727</v>
      </c>
      <c r="Q91" s="27"/>
      <c r="R91" s="27" t="s">
        <v>2008</v>
      </c>
      <c r="S91" s="114">
        <v>46121</v>
      </c>
    </row>
    <row r="92" spans="1:19">
      <c r="A92" s="27"/>
      <c r="B92" s="27" t="s">
        <v>2520</v>
      </c>
      <c r="C92" s="27" t="s">
        <v>2521</v>
      </c>
      <c r="D92" s="121" t="s">
        <v>2123</v>
      </c>
      <c r="E92" s="115" t="s">
        <v>2060</v>
      </c>
      <c r="F92" s="27" t="s">
        <v>2055</v>
      </c>
      <c r="G92" s="112">
        <v>649000</v>
      </c>
      <c r="H92" s="111" t="s">
        <v>2110</v>
      </c>
      <c r="I92" s="111" t="s">
        <v>2020</v>
      </c>
      <c r="J92" s="27" t="s">
        <v>2021</v>
      </c>
      <c r="K92" s="27" t="s">
        <v>812</v>
      </c>
      <c r="L92" s="43" t="s">
        <v>1425</v>
      </c>
      <c r="M92" s="115" t="s">
        <v>2060</v>
      </c>
      <c r="N92" s="115" t="s">
        <v>2062</v>
      </c>
      <c r="O92" s="84">
        <v>2025</v>
      </c>
      <c r="P92" s="84" t="s">
        <v>718</v>
      </c>
      <c r="Q92" s="27"/>
      <c r="R92" s="27" t="s">
        <v>2008</v>
      </c>
      <c r="S92" s="114">
        <v>46121</v>
      </c>
    </row>
    <row r="93" spans="1:19" ht="27.6">
      <c r="A93" s="27"/>
      <c r="B93" s="27" t="s">
        <v>2520</v>
      </c>
      <c r="C93" s="27" t="s">
        <v>2521</v>
      </c>
      <c r="D93" s="121" t="s">
        <v>2124</v>
      </c>
      <c r="E93" s="115" t="s">
        <v>2060</v>
      </c>
      <c r="F93" s="27" t="s">
        <v>2001</v>
      </c>
      <c r="G93" s="112">
        <v>36323000</v>
      </c>
      <c r="H93" s="111" t="s">
        <v>2110</v>
      </c>
      <c r="I93" s="111" t="s">
        <v>2020</v>
      </c>
      <c r="J93" s="27" t="s">
        <v>2021</v>
      </c>
      <c r="K93" s="27" t="s">
        <v>812</v>
      </c>
      <c r="L93" s="43" t="s">
        <v>1425</v>
      </c>
      <c r="M93" s="115" t="s">
        <v>2060</v>
      </c>
      <c r="N93" s="115" t="s">
        <v>2062</v>
      </c>
      <c r="O93" s="84">
        <v>2025</v>
      </c>
      <c r="P93" s="84" t="s">
        <v>718</v>
      </c>
      <c r="Q93" s="27"/>
      <c r="R93" s="27" t="s">
        <v>2008</v>
      </c>
      <c r="S93" s="114">
        <v>46121</v>
      </c>
    </row>
    <row r="94" spans="1:19">
      <c r="A94" s="27"/>
      <c r="B94" s="27" t="s">
        <v>2520</v>
      </c>
      <c r="C94" s="27" t="s">
        <v>2521</v>
      </c>
      <c r="D94" s="121" t="s">
        <v>2125</v>
      </c>
      <c r="E94" s="115" t="s">
        <v>2060</v>
      </c>
      <c r="F94" s="27" t="s">
        <v>2055</v>
      </c>
      <c r="G94" s="112">
        <v>8294000</v>
      </c>
      <c r="H94" s="111" t="s">
        <v>2110</v>
      </c>
      <c r="I94" s="111" t="s">
        <v>2020</v>
      </c>
      <c r="J94" s="27" t="s">
        <v>2021</v>
      </c>
      <c r="K94" s="27" t="s">
        <v>812</v>
      </c>
      <c r="L94" s="43" t="s">
        <v>1425</v>
      </c>
      <c r="M94" s="115" t="s">
        <v>2060</v>
      </c>
      <c r="N94" s="115" t="s">
        <v>2062</v>
      </c>
      <c r="O94" s="84">
        <v>2045</v>
      </c>
      <c r="P94" s="84" t="s">
        <v>737</v>
      </c>
      <c r="Q94" s="27"/>
      <c r="R94" s="27" t="s">
        <v>2008</v>
      </c>
      <c r="S94" s="114">
        <v>46121</v>
      </c>
    </row>
    <row r="95" spans="1:19">
      <c r="A95" s="27"/>
      <c r="B95" s="27" t="s">
        <v>2520</v>
      </c>
      <c r="C95" s="27" t="s">
        <v>2521</v>
      </c>
      <c r="D95" s="121" t="s">
        <v>2126</v>
      </c>
      <c r="E95" s="115" t="s">
        <v>2060</v>
      </c>
      <c r="F95" s="27" t="s">
        <v>2055</v>
      </c>
      <c r="G95" s="112">
        <v>10057000</v>
      </c>
      <c r="H95" s="111" t="s">
        <v>2110</v>
      </c>
      <c r="I95" s="111" t="s">
        <v>2020</v>
      </c>
      <c r="J95" s="27" t="s">
        <v>2021</v>
      </c>
      <c r="K95" s="27" t="s">
        <v>812</v>
      </c>
      <c r="L95" s="43" t="s">
        <v>1425</v>
      </c>
      <c r="M95" s="115" t="s">
        <v>2060</v>
      </c>
      <c r="N95" s="115" t="s">
        <v>2062</v>
      </c>
      <c r="O95" s="84">
        <v>2025</v>
      </c>
      <c r="P95" s="84" t="s">
        <v>718</v>
      </c>
      <c r="Q95" s="27"/>
      <c r="R95" s="27" t="s">
        <v>2008</v>
      </c>
      <c r="S95" s="114">
        <v>46121</v>
      </c>
    </row>
    <row r="96" spans="1:19">
      <c r="A96" s="27"/>
      <c r="B96" s="27" t="s">
        <v>2520</v>
      </c>
      <c r="C96" s="27" t="s">
        <v>2521</v>
      </c>
      <c r="D96" s="121" t="s">
        <v>2127</v>
      </c>
      <c r="E96" s="115" t="s">
        <v>2060</v>
      </c>
      <c r="F96" s="27" t="s">
        <v>2121</v>
      </c>
      <c r="G96" s="112">
        <v>3916000</v>
      </c>
      <c r="H96" s="111" t="s">
        <v>2110</v>
      </c>
      <c r="I96" s="111" t="s">
        <v>2020</v>
      </c>
      <c r="J96" s="27" t="s">
        <v>2021</v>
      </c>
      <c r="K96" s="27" t="s">
        <v>812</v>
      </c>
      <c r="L96" s="43" t="s">
        <v>1425</v>
      </c>
      <c r="M96" s="115" t="s">
        <v>2060</v>
      </c>
      <c r="N96" s="115" t="s">
        <v>2062</v>
      </c>
      <c r="O96" s="84">
        <v>2025</v>
      </c>
      <c r="P96" s="116" t="s">
        <v>727</v>
      </c>
      <c r="Q96" s="27"/>
      <c r="R96" s="27" t="s">
        <v>2008</v>
      </c>
      <c r="S96" s="114">
        <v>46121</v>
      </c>
    </row>
    <row r="97" spans="1:19" ht="27.6">
      <c r="A97" s="27"/>
      <c r="B97" s="27" t="s">
        <v>2520</v>
      </c>
      <c r="C97" s="27" t="s">
        <v>2521</v>
      </c>
      <c r="D97" s="121" t="s">
        <v>2128</v>
      </c>
      <c r="E97" s="115" t="s">
        <v>2060</v>
      </c>
      <c r="F97" s="27" t="s">
        <v>2001</v>
      </c>
      <c r="G97" s="112">
        <v>6967000</v>
      </c>
      <c r="H97" s="111" t="s">
        <v>2110</v>
      </c>
      <c r="I97" s="111" t="s">
        <v>2020</v>
      </c>
      <c r="J97" s="27" t="s">
        <v>2021</v>
      </c>
      <c r="K97" s="27" t="s">
        <v>812</v>
      </c>
      <c r="L97" s="43" t="s">
        <v>1425</v>
      </c>
      <c r="M97" s="115" t="s">
        <v>2060</v>
      </c>
      <c r="N97" s="115" t="s">
        <v>2062</v>
      </c>
      <c r="O97" s="84" t="s">
        <v>2115</v>
      </c>
      <c r="P97" s="84" t="s">
        <v>737</v>
      </c>
      <c r="Q97" s="27"/>
      <c r="R97" s="27" t="s">
        <v>2008</v>
      </c>
      <c r="S97" s="114">
        <v>46121</v>
      </c>
    </row>
    <row r="98" spans="1:19">
      <c r="A98" s="27"/>
      <c r="B98" s="27" t="s">
        <v>2520</v>
      </c>
      <c r="C98" s="27" t="s">
        <v>2521</v>
      </c>
      <c r="D98" s="121" t="s">
        <v>2129</v>
      </c>
      <c r="E98" s="115" t="s">
        <v>2060</v>
      </c>
      <c r="F98" s="27" t="s">
        <v>2121</v>
      </c>
      <c r="G98" s="112">
        <v>8294000</v>
      </c>
      <c r="H98" s="111" t="s">
        <v>2110</v>
      </c>
      <c r="I98" s="111" t="s">
        <v>2020</v>
      </c>
      <c r="J98" s="27" t="s">
        <v>2021</v>
      </c>
      <c r="K98" s="27" t="s">
        <v>812</v>
      </c>
      <c r="L98" s="43" t="s">
        <v>1425</v>
      </c>
      <c r="M98" s="115" t="s">
        <v>2060</v>
      </c>
      <c r="N98" s="115" t="s">
        <v>2062</v>
      </c>
      <c r="O98" s="84">
        <v>2045</v>
      </c>
      <c r="P98" s="84" t="s">
        <v>737</v>
      </c>
      <c r="Q98" s="27"/>
      <c r="R98" s="27" t="s">
        <v>2008</v>
      </c>
      <c r="S98" s="114">
        <v>46121</v>
      </c>
    </row>
    <row r="99" spans="1:19">
      <c r="A99" s="27"/>
      <c r="B99" s="27" t="s">
        <v>2520</v>
      </c>
      <c r="C99" s="27" t="s">
        <v>2521</v>
      </c>
      <c r="D99" s="121" t="s">
        <v>2130</v>
      </c>
      <c r="E99" s="115" t="s">
        <v>2060</v>
      </c>
      <c r="F99" s="27" t="s">
        <v>2001</v>
      </c>
      <c r="G99" s="112">
        <v>950000</v>
      </c>
      <c r="H99" s="111" t="s">
        <v>2110</v>
      </c>
      <c r="I99" s="111" t="s">
        <v>2020</v>
      </c>
      <c r="J99" s="27" t="s">
        <v>2021</v>
      </c>
      <c r="K99" s="27" t="s">
        <v>812</v>
      </c>
      <c r="L99" s="43" t="s">
        <v>1425</v>
      </c>
      <c r="M99" s="115" t="s">
        <v>2060</v>
      </c>
      <c r="N99" s="115" t="s">
        <v>2062</v>
      </c>
      <c r="O99" s="27"/>
      <c r="P99" s="84" t="s">
        <v>737</v>
      </c>
      <c r="Q99" s="27"/>
      <c r="R99" s="27" t="s">
        <v>2008</v>
      </c>
      <c r="S99" s="114">
        <v>46121</v>
      </c>
    </row>
    <row r="100" spans="1:19">
      <c r="A100" s="27"/>
      <c r="B100" s="27" t="s">
        <v>2520</v>
      </c>
      <c r="C100" s="27" t="s">
        <v>2521</v>
      </c>
      <c r="D100" s="120" t="s">
        <v>2131</v>
      </c>
      <c r="E100" s="115" t="s">
        <v>2060</v>
      </c>
      <c r="F100" s="27"/>
      <c r="G100" s="112"/>
      <c r="H100" s="111" t="s">
        <v>2110</v>
      </c>
      <c r="I100" s="111" t="s">
        <v>2020</v>
      </c>
      <c r="J100" s="27" t="s">
        <v>2021</v>
      </c>
      <c r="K100" s="27" t="s">
        <v>812</v>
      </c>
      <c r="L100" s="43" t="s">
        <v>1425</v>
      </c>
      <c r="M100" s="115" t="s">
        <v>2060</v>
      </c>
      <c r="N100" s="115" t="s">
        <v>2062</v>
      </c>
      <c r="O100" s="27"/>
      <c r="P100" s="27"/>
      <c r="Q100" s="27"/>
      <c r="R100" s="27" t="s">
        <v>2008</v>
      </c>
      <c r="S100" s="114">
        <v>46121</v>
      </c>
    </row>
    <row r="101" spans="1:19" ht="27.6">
      <c r="A101" s="27"/>
      <c r="B101" s="27" t="s">
        <v>2520</v>
      </c>
      <c r="C101" s="27" t="s">
        <v>2521</v>
      </c>
      <c r="D101" s="111" t="s">
        <v>2132</v>
      </c>
      <c r="E101" s="115" t="s">
        <v>2060</v>
      </c>
      <c r="F101" s="27" t="s">
        <v>2131</v>
      </c>
      <c r="G101" s="112">
        <v>3571000</v>
      </c>
      <c r="H101" s="111" t="s">
        <v>2110</v>
      </c>
      <c r="I101" s="111" t="s">
        <v>2020</v>
      </c>
      <c r="J101" s="27" t="s">
        <v>2021</v>
      </c>
      <c r="K101" s="27" t="s">
        <v>812</v>
      </c>
      <c r="L101" s="43" t="s">
        <v>1425</v>
      </c>
      <c r="M101" s="115" t="s">
        <v>2060</v>
      </c>
      <c r="N101" s="115" t="s">
        <v>2062</v>
      </c>
      <c r="O101" s="84" t="s">
        <v>2133</v>
      </c>
      <c r="P101" s="116" t="s">
        <v>727</v>
      </c>
      <c r="Q101" s="27"/>
      <c r="R101" s="27" t="s">
        <v>2008</v>
      </c>
      <c r="S101" s="114">
        <v>46121</v>
      </c>
    </row>
    <row r="102" spans="1:19">
      <c r="A102" s="27"/>
      <c r="B102" s="27" t="s">
        <v>2520</v>
      </c>
      <c r="C102" s="27" t="s">
        <v>2521</v>
      </c>
      <c r="D102" s="111" t="s">
        <v>2134</v>
      </c>
      <c r="E102" s="115" t="s">
        <v>2060</v>
      </c>
      <c r="F102" s="27" t="s">
        <v>2131</v>
      </c>
      <c r="G102" s="112">
        <v>1174000</v>
      </c>
      <c r="H102" s="111" t="s">
        <v>2110</v>
      </c>
      <c r="I102" s="111" t="s">
        <v>2020</v>
      </c>
      <c r="J102" s="27" t="s">
        <v>2021</v>
      </c>
      <c r="K102" s="27" t="s">
        <v>812</v>
      </c>
      <c r="L102" s="43" t="s">
        <v>1425</v>
      </c>
      <c r="M102" s="115" t="s">
        <v>2060</v>
      </c>
      <c r="N102" s="115" t="s">
        <v>2062</v>
      </c>
      <c r="O102" s="84" t="s">
        <v>2135</v>
      </c>
      <c r="P102" s="84" t="s">
        <v>725</v>
      </c>
      <c r="Q102" s="27"/>
      <c r="R102" s="27" t="s">
        <v>2008</v>
      </c>
      <c r="S102" s="114">
        <v>46121</v>
      </c>
    </row>
    <row r="103" spans="1:19" ht="27.6">
      <c r="A103" s="27"/>
      <c r="B103" s="27" t="s">
        <v>2520</v>
      </c>
      <c r="C103" s="27" t="s">
        <v>2521</v>
      </c>
      <c r="D103" s="111" t="s">
        <v>2136</v>
      </c>
      <c r="E103" s="115" t="s">
        <v>2060</v>
      </c>
      <c r="F103" s="27" t="s">
        <v>2131</v>
      </c>
      <c r="G103" s="112">
        <v>5596000</v>
      </c>
      <c r="H103" s="111" t="s">
        <v>2110</v>
      </c>
      <c r="I103" s="111" t="s">
        <v>2020</v>
      </c>
      <c r="J103" s="27" t="s">
        <v>2021</v>
      </c>
      <c r="K103" s="27" t="s">
        <v>812</v>
      </c>
      <c r="L103" s="43" t="s">
        <v>1425</v>
      </c>
      <c r="M103" s="115" t="s">
        <v>2060</v>
      </c>
      <c r="N103" s="115" t="s">
        <v>2062</v>
      </c>
      <c r="O103" s="84" t="s">
        <v>2122</v>
      </c>
      <c r="P103" s="84" t="s">
        <v>725</v>
      </c>
      <c r="Q103" s="27"/>
      <c r="R103" s="27" t="s">
        <v>2008</v>
      </c>
      <c r="S103" s="114">
        <v>46121</v>
      </c>
    </row>
    <row r="104" spans="1:19">
      <c r="A104" s="27"/>
      <c r="B104" s="27" t="s">
        <v>2520</v>
      </c>
      <c r="C104" s="27" t="s">
        <v>2521</v>
      </c>
      <c r="D104" s="111" t="s">
        <v>2137</v>
      </c>
      <c r="E104" s="115" t="s">
        <v>2060</v>
      </c>
      <c r="F104" s="27" t="s">
        <v>2131</v>
      </c>
      <c r="G104" s="112">
        <v>1973000</v>
      </c>
      <c r="H104" s="111" t="s">
        <v>2110</v>
      </c>
      <c r="I104" s="111" t="s">
        <v>2020</v>
      </c>
      <c r="J104" s="27" t="s">
        <v>2021</v>
      </c>
      <c r="K104" s="27" t="s">
        <v>812</v>
      </c>
      <c r="L104" s="43" t="s">
        <v>1425</v>
      </c>
      <c r="M104" s="115" t="s">
        <v>2060</v>
      </c>
      <c r="N104" s="115" t="s">
        <v>2062</v>
      </c>
      <c r="O104" s="84" t="s">
        <v>2138</v>
      </c>
      <c r="P104" s="84" t="s">
        <v>718</v>
      </c>
      <c r="Q104" s="27"/>
      <c r="R104" s="27" t="s">
        <v>2008</v>
      </c>
      <c r="S104" s="114">
        <v>46121</v>
      </c>
    </row>
    <row r="105" spans="1:19" ht="41.4">
      <c r="A105" s="27"/>
      <c r="B105" s="27" t="s">
        <v>2520</v>
      </c>
      <c r="C105" s="27" t="s">
        <v>2521</v>
      </c>
      <c r="D105" s="111" t="s">
        <v>2139</v>
      </c>
      <c r="E105" s="115" t="s">
        <v>2060</v>
      </c>
      <c r="F105" s="27" t="s">
        <v>2131</v>
      </c>
      <c r="G105" s="112">
        <v>2996000</v>
      </c>
      <c r="H105" s="111" t="s">
        <v>2110</v>
      </c>
      <c r="I105" s="111" t="s">
        <v>2020</v>
      </c>
      <c r="J105" s="27" t="s">
        <v>2021</v>
      </c>
      <c r="K105" s="27" t="s">
        <v>812</v>
      </c>
      <c r="L105" s="43" t="s">
        <v>1425</v>
      </c>
      <c r="M105" s="115" t="s">
        <v>2060</v>
      </c>
      <c r="N105" s="115" t="s">
        <v>2062</v>
      </c>
      <c r="O105" s="84" t="s">
        <v>2140</v>
      </c>
      <c r="P105" s="84" t="s">
        <v>718</v>
      </c>
      <c r="Q105" s="27"/>
      <c r="R105" s="27" t="s">
        <v>2008</v>
      </c>
      <c r="S105" s="114">
        <v>46121</v>
      </c>
    </row>
    <row r="106" spans="1:19" ht="27.6">
      <c r="A106" s="27"/>
      <c r="B106" s="27" t="s">
        <v>2520</v>
      </c>
      <c r="C106" s="27" t="s">
        <v>2521</v>
      </c>
      <c r="D106" s="111" t="s">
        <v>2141</v>
      </c>
      <c r="E106" s="115" t="s">
        <v>2060</v>
      </c>
      <c r="F106" s="27" t="s">
        <v>2131</v>
      </c>
      <c r="G106" s="112">
        <v>30806000</v>
      </c>
      <c r="H106" s="111" t="s">
        <v>2110</v>
      </c>
      <c r="I106" s="111" t="s">
        <v>2020</v>
      </c>
      <c r="J106" s="27" t="s">
        <v>2021</v>
      </c>
      <c r="K106" s="27" t="s">
        <v>812</v>
      </c>
      <c r="L106" s="43" t="s">
        <v>1425</v>
      </c>
      <c r="M106" s="115" t="s">
        <v>2060</v>
      </c>
      <c r="N106" s="115" t="s">
        <v>2062</v>
      </c>
      <c r="O106" s="84" t="s">
        <v>2112</v>
      </c>
      <c r="P106" s="84" t="s">
        <v>718</v>
      </c>
      <c r="Q106" s="27"/>
      <c r="R106" s="27" t="s">
        <v>2008</v>
      </c>
      <c r="S106" s="114">
        <v>46121</v>
      </c>
    </row>
    <row r="107" spans="1:19">
      <c r="A107" s="27"/>
      <c r="B107" s="27" t="s">
        <v>2520</v>
      </c>
      <c r="C107" s="27" t="s">
        <v>2521</v>
      </c>
      <c r="D107" s="111" t="s">
        <v>2142</v>
      </c>
      <c r="E107" s="115" t="s">
        <v>2060</v>
      </c>
      <c r="F107" s="27" t="s">
        <v>2131</v>
      </c>
      <c r="G107" s="112">
        <v>5957000</v>
      </c>
      <c r="H107" s="111" t="s">
        <v>2110</v>
      </c>
      <c r="I107" s="111" t="s">
        <v>2020</v>
      </c>
      <c r="J107" s="27" t="s">
        <v>2021</v>
      </c>
      <c r="K107" s="27" t="s">
        <v>812</v>
      </c>
      <c r="L107" s="43" t="s">
        <v>1425</v>
      </c>
      <c r="M107" s="115" t="s">
        <v>2060</v>
      </c>
      <c r="N107" s="115" t="s">
        <v>2062</v>
      </c>
      <c r="O107" s="84" t="s">
        <v>2143</v>
      </c>
      <c r="P107" s="84" t="s">
        <v>737</v>
      </c>
      <c r="Q107" s="27"/>
      <c r="R107" s="27" t="s">
        <v>2008</v>
      </c>
      <c r="S107" s="114">
        <v>46121</v>
      </c>
    </row>
    <row r="108" spans="1:19" ht="27.6">
      <c r="A108" s="27"/>
      <c r="B108" s="27" t="s">
        <v>2520</v>
      </c>
      <c r="C108" s="27" t="s">
        <v>2521</v>
      </c>
      <c r="D108" s="111" t="s">
        <v>2144</v>
      </c>
      <c r="E108" s="115" t="s">
        <v>2060</v>
      </c>
      <c r="F108" s="27" t="s">
        <v>2131</v>
      </c>
      <c r="G108" s="112">
        <v>12410000</v>
      </c>
      <c r="H108" s="111" t="s">
        <v>2110</v>
      </c>
      <c r="I108" s="111" t="s">
        <v>2020</v>
      </c>
      <c r="J108" s="27" t="s">
        <v>2021</v>
      </c>
      <c r="K108" s="27" t="s">
        <v>812</v>
      </c>
      <c r="L108" s="43" t="s">
        <v>1425</v>
      </c>
      <c r="M108" s="115" t="s">
        <v>2060</v>
      </c>
      <c r="N108" s="115" t="s">
        <v>2062</v>
      </c>
      <c r="O108" s="84">
        <v>2022</v>
      </c>
      <c r="P108" s="84" t="s">
        <v>737</v>
      </c>
      <c r="Q108" s="27"/>
      <c r="R108" s="27" t="s">
        <v>2008</v>
      </c>
      <c r="S108" s="114">
        <v>46121</v>
      </c>
    </row>
    <row r="109" spans="1:19">
      <c r="A109" s="27"/>
      <c r="B109" s="27" t="s">
        <v>2520</v>
      </c>
      <c r="C109" s="27" t="s">
        <v>2521</v>
      </c>
      <c r="D109" s="111" t="s">
        <v>2130</v>
      </c>
      <c r="E109" s="115" t="s">
        <v>2060</v>
      </c>
      <c r="F109" s="27" t="s">
        <v>2131</v>
      </c>
      <c r="G109" s="112">
        <v>550000</v>
      </c>
      <c r="H109" s="111" t="s">
        <v>2110</v>
      </c>
      <c r="I109" s="111" t="s">
        <v>2020</v>
      </c>
      <c r="J109" s="27" t="s">
        <v>2021</v>
      </c>
      <c r="K109" s="27" t="s">
        <v>812</v>
      </c>
      <c r="L109" s="43" t="s">
        <v>1425</v>
      </c>
      <c r="M109" s="115" t="s">
        <v>2060</v>
      </c>
      <c r="N109" s="115" t="s">
        <v>2062</v>
      </c>
      <c r="O109" s="27"/>
      <c r="P109" s="116" t="s">
        <v>771</v>
      </c>
      <c r="Q109" s="27"/>
      <c r="R109" s="27" t="s">
        <v>2008</v>
      </c>
      <c r="S109" s="114">
        <v>46121</v>
      </c>
    </row>
    <row r="110" spans="1:19">
      <c r="A110" s="27"/>
      <c r="B110" s="27" t="s">
        <v>2520</v>
      </c>
      <c r="C110" s="27" t="s">
        <v>2521</v>
      </c>
      <c r="D110" s="111" t="s">
        <v>2145</v>
      </c>
      <c r="E110" s="115" t="s">
        <v>2060</v>
      </c>
      <c r="F110" s="27" t="s">
        <v>2131</v>
      </c>
      <c r="G110" s="112">
        <v>65000000</v>
      </c>
      <c r="H110" s="111" t="s">
        <v>2110</v>
      </c>
      <c r="I110" s="111" t="s">
        <v>2020</v>
      </c>
      <c r="J110" s="27" t="s">
        <v>2021</v>
      </c>
      <c r="K110" s="27" t="s">
        <v>812</v>
      </c>
      <c r="L110" s="43" t="s">
        <v>1425</v>
      </c>
      <c r="M110" s="115" t="s">
        <v>2060</v>
      </c>
      <c r="N110" s="115" t="s">
        <v>2062</v>
      </c>
      <c r="O110" s="84" t="s">
        <v>2146</v>
      </c>
      <c r="P110" s="116" t="s">
        <v>727</v>
      </c>
      <c r="Q110" s="27"/>
      <c r="R110" s="27" t="s">
        <v>2008</v>
      </c>
      <c r="S110" s="114">
        <v>46121</v>
      </c>
    </row>
    <row r="111" spans="1:19" ht="27.6">
      <c r="A111" s="27"/>
      <c r="B111" s="27" t="s">
        <v>2520</v>
      </c>
      <c r="C111" s="27" t="s">
        <v>2521</v>
      </c>
      <c r="D111" s="120" t="s">
        <v>2147</v>
      </c>
      <c r="E111" s="115" t="s">
        <v>2060</v>
      </c>
      <c r="F111" s="111" t="s">
        <v>2147</v>
      </c>
      <c r="G111" s="112"/>
      <c r="H111" s="111" t="s">
        <v>2110</v>
      </c>
      <c r="I111" s="111" t="s">
        <v>2020</v>
      </c>
      <c r="J111" s="27" t="s">
        <v>2021</v>
      </c>
      <c r="K111" s="27" t="s">
        <v>812</v>
      </c>
      <c r="L111" s="43" t="s">
        <v>1425</v>
      </c>
      <c r="M111" s="115" t="s">
        <v>2060</v>
      </c>
      <c r="N111" s="115" t="s">
        <v>2062</v>
      </c>
      <c r="O111" s="27"/>
      <c r="P111" s="27"/>
      <c r="Q111" s="27"/>
      <c r="R111" s="27" t="s">
        <v>2008</v>
      </c>
      <c r="S111" s="114">
        <v>46121</v>
      </c>
    </row>
    <row r="112" spans="1:19" ht="27.6">
      <c r="A112" s="27"/>
      <c r="B112" s="27" t="s">
        <v>2520</v>
      </c>
      <c r="C112" s="27" t="s">
        <v>2521</v>
      </c>
      <c r="D112" s="111" t="s">
        <v>2148</v>
      </c>
      <c r="E112" s="115" t="s">
        <v>2060</v>
      </c>
      <c r="F112" s="111" t="s">
        <v>2147</v>
      </c>
      <c r="G112" s="112">
        <v>1435000</v>
      </c>
      <c r="H112" s="111" t="s">
        <v>2110</v>
      </c>
      <c r="I112" s="111" t="s">
        <v>2020</v>
      </c>
      <c r="J112" s="27" t="s">
        <v>2021</v>
      </c>
      <c r="K112" s="27" t="s">
        <v>812</v>
      </c>
      <c r="L112" s="43" t="s">
        <v>1425</v>
      </c>
      <c r="M112" s="115" t="s">
        <v>2060</v>
      </c>
      <c r="N112" s="115" t="s">
        <v>2062</v>
      </c>
      <c r="O112" s="84" t="s">
        <v>2122</v>
      </c>
      <c r="P112" s="84" t="s">
        <v>725</v>
      </c>
      <c r="Q112" s="27"/>
      <c r="R112" s="27" t="s">
        <v>2008</v>
      </c>
      <c r="S112" s="114">
        <v>46121</v>
      </c>
    </row>
    <row r="113" spans="1:19" ht="27.6">
      <c r="A113" s="27"/>
      <c r="B113" s="27" t="s">
        <v>2520</v>
      </c>
      <c r="C113" s="27" t="s">
        <v>2521</v>
      </c>
      <c r="D113" s="111" t="s">
        <v>2149</v>
      </c>
      <c r="E113" s="115" t="s">
        <v>2060</v>
      </c>
      <c r="F113" s="111" t="s">
        <v>2147</v>
      </c>
      <c r="G113" s="112">
        <v>304000</v>
      </c>
      <c r="H113" s="111" t="s">
        <v>2110</v>
      </c>
      <c r="I113" s="111" t="s">
        <v>2020</v>
      </c>
      <c r="J113" s="27" t="s">
        <v>2021</v>
      </c>
      <c r="K113" s="27" t="s">
        <v>812</v>
      </c>
      <c r="L113" s="43" t="s">
        <v>1425</v>
      </c>
      <c r="M113" s="115" t="s">
        <v>2060</v>
      </c>
      <c r="N113" s="115" t="s">
        <v>2062</v>
      </c>
      <c r="O113" s="84">
        <v>2025</v>
      </c>
      <c r="P113" s="84" t="s">
        <v>718</v>
      </c>
      <c r="Q113" s="27"/>
      <c r="R113" s="27" t="s">
        <v>2008</v>
      </c>
      <c r="S113" s="114">
        <v>46121</v>
      </c>
    </row>
    <row r="114" spans="1:19" ht="27.6">
      <c r="A114" s="27"/>
      <c r="B114" s="27" t="s">
        <v>2520</v>
      </c>
      <c r="C114" s="27" t="s">
        <v>2521</v>
      </c>
      <c r="D114" s="111" t="s">
        <v>2150</v>
      </c>
      <c r="E114" s="115" t="s">
        <v>2060</v>
      </c>
      <c r="F114" s="111" t="s">
        <v>2147</v>
      </c>
      <c r="G114" s="112">
        <v>3256000</v>
      </c>
      <c r="H114" s="111" t="s">
        <v>2110</v>
      </c>
      <c r="I114" s="111" t="s">
        <v>2020</v>
      </c>
      <c r="J114" s="27" t="s">
        <v>2021</v>
      </c>
      <c r="K114" s="27" t="s">
        <v>812</v>
      </c>
      <c r="L114" s="43" t="s">
        <v>1425</v>
      </c>
      <c r="M114" s="115" t="s">
        <v>2060</v>
      </c>
      <c r="N114" s="115" t="s">
        <v>2062</v>
      </c>
      <c r="O114" s="84" t="s">
        <v>2151</v>
      </c>
      <c r="P114" s="84" t="s">
        <v>737</v>
      </c>
      <c r="Q114" s="27"/>
      <c r="R114" s="27" t="s">
        <v>2008</v>
      </c>
      <c r="S114" s="114">
        <v>46121</v>
      </c>
    </row>
    <row r="115" spans="1:19" ht="27.6">
      <c r="A115" s="27"/>
      <c r="B115" s="27" t="s">
        <v>2520</v>
      </c>
      <c r="C115" s="27" t="s">
        <v>2521</v>
      </c>
      <c r="D115" s="111" t="s">
        <v>2152</v>
      </c>
      <c r="E115" s="115" t="s">
        <v>2060</v>
      </c>
      <c r="F115" s="111" t="s">
        <v>2147</v>
      </c>
      <c r="G115" s="112">
        <v>475000</v>
      </c>
      <c r="H115" s="111" t="s">
        <v>2110</v>
      </c>
      <c r="I115" s="111" t="s">
        <v>2020</v>
      </c>
      <c r="J115" s="27" t="s">
        <v>2021</v>
      </c>
      <c r="K115" s="27" t="s">
        <v>812</v>
      </c>
      <c r="L115" s="43" t="s">
        <v>1425</v>
      </c>
      <c r="M115" s="115" t="s">
        <v>2060</v>
      </c>
      <c r="N115" s="115" t="s">
        <v>2062</v>
      </c>
      <c r="O115" s="84">
        <v>2025</v>
      </c>
      <c r="P115" s="84" t="s">
        <v>718</v>
      </c>
      <c r="Q115" s="27"/>
      <c r="R115" s="27" t="s">
        <v>2008</v>
      </c>
      <c r="S115" s="114">
        <v>46121</v>
      </c>
    </row>
    <row r="116" spans="1:19" ht="27.6">
      <c r="A116" s="27"/>
      <c r="B116" s="27" t="s">
        <v>2520</v>
      </c>
      <c r="C116" s="27" t="s">
        <v>2521</v>
      </c>
      <c r="D116" s="111" t="s">
        <v>2153</v>
      </c>
      <c r="E116" s="115" t="s">
        <v>2060</v>
      </c>
      <c r="F116" s="111" t="s">
        <v>2147</v>
      </c>
      <c r="G116" s="112">
        <v>506000</v>
      </c>
      <c r="H116" s="111" t="s">
        <v>2110</v>
      </c>
      <c r="I116" s="111" t="s">
        <v>2020</v>
      </c>
      <c r="J116" s="27" t="s">
        <v>2021</v>
      </c>
      <c r="K116" s="27" t="s">
        <v>812</v>
      </c>
      <c r="L116" s="43" t="s">
        <v>1425</v>
      </c>
      <c r="M116" s="115" t="s">
        <v>2060</v>
      </c>
      <c r="N116" s="115" t="s">
        <v>2062</v>
      </c>
      <c r="O116" s="84">
        <v>2040</v>
      </c>
      <c r="P116" s="84" t="s">
        <v>737</v>
      </c>
      <c r="Q116" s="27"/>
      <c r="R116" s="27" t="s">
        <v>2008</v>
      </c>
      <c r="S116" s="114">
        <v>46121</v>
      </c>
    </row>
    <row r="117" spans="1:19" ht="27.6">
      <c r="A117" s="27"/>
      <c r="B117" s="27" t="s">
        <v>2520</v>
      </c>
      <c r="C117" s="27" t="s">
        <v>2521</v>
      </c>
      <c r="D117" s="111" t="s">
        <v>2154</v>
      </c>
      <c r="E117" s="115" t="s">
        <v>2060</v>
      </c>
      <c r="F117" s="111" t="s">
        <v>2147</v>
      </c>
      <c r="G117" s="112">
        <v>19984000</v>
      </c>
      <c r="H117" s="111" t="s">
        <v>2110</v>
      </c>
      <c r="I117" s="111" t="s">
        <v>2020</v>
      </c>
      <c r="J117" s="27" t="s">
        <v>2021</v>
      </c>
      <c r="K117" s="27" t="s">
        <v>812</v>
      </c>
      <c r="L117" s="43" t="s">
        <v>1425</v>
      </c>
      <c r="M117" s="115" t="s">
        <v>2060</v>
      </c>
      <c r="N117" s="115" t="s">
        <v>2062</v>
      </c>
      <c r="O117" s="84">
        <v>2022</v>
      </c>
      <c r="P117" s="116" t="s">
        <v>771</v>
      </c>
      <c r="Q117" s="27"/>
      <c r="R117" s="27" t="s">
        <v>2008</v>
      </c>
      <c r="S117" s="114">
        <v>46121</v>
      </c>
    </row>
    <row r="118" spans="1:19" ht="27.6">
      <c r="A118" s="27"/>
      <c r="B118" s="27" t="s">
        <v>2520</v>
      </c>
      <c r="C118" s="27" t="s">
        <v>2521</v>
      </c>
      <c r="D118" s="111" t="s">
        <v>2130</v>
      </c>
      <c r="E118" s="115" t="s">
        <v>2060</v>
      </c>
      <c r="F118" s="111" t="s">
        <v>2147</v>
      </c>
      <c r="G118" s="112">
        <v>500000</v>
      </c>
      <c r="H118" s="111" t="s">
        <v>2110</v>
      </c>
      <c r="I118" s="111" t="s">
        <v>2020</v>
      </c>
      <c r="J118" s="27" t="s">
        <v>2021</v>
      </c>
      <c r="K118" s="27" t="s">
        <v>812</v>
      </c>
      <c r="L118" s="43" t="s">
        <v>1425</v>
      </c>
      <c r="M118" s="115" t="s">
        <v>2060</v>
      </c>
      <c r="N118" s="115" t="s">
        <v>2062</v>
      </c>
      <c r="O118" s="84"/>
      <c r="P118" s="116" t="s">
        <v>771</v>
      </c>
      <c r="Q118" s="27"/>
      <c r="R118" s="27" t="s">
        <v>2008</v>
      </c>
      <c r="S118" s="114">
        <v>46121</v>
      </c>
    </row>
    <row r="119" spans="1:19">
      <c r="A119" s="27"/>
      <c r="B119" s="27" t="s">
        <v>2520</v>
      </c>
      <c r="C119" s="27" t="s">
        <v>2521</v>
      </c>
      <c r="D119" s="120" t="s">
        <v>2155</v>
      </c>
      <c r="E119" s="115" t="s">
        <v>2060</v>
      </c>
      <c r="F119" s="111" t="s">
        <v>2155</v>
      </c>
      <c r="G119" s="112"/>
      <c r="H119" s="111" t="s">
        <v>2110</v>
      </c>
      <c r="I119" s="111" t="s">
        <v>2020</v>
      </c>
      <c r="J119" s="27" t="s">
        <v>2021</v>
      </c>
      <c r="K119" s="27" t="s">
        <v>812</v>
      </c>
      <c r="L119" s="43" t="s">
        <v>1425</v>
      </c>
      <c r="M119" s="115" t="s">
        <v>2060</v>
      </c>
      <c r="N119" s="115" t="s">
        <v>2062</v>
      </c>
      <c r="O119" s="27"/>
      <c r="P119" s="27"/>
      <c r="Q119" s="27"/>
      <c r="R119" s="27" t="s">
        <v>2008</v>
      </c>
      <c r="S119" s="114">
        <v>46121</v>
      </c>
    </row>
    <row r="120" spans="1:19">
      <c r="A120" s="27"/>
      <c r="B120" s="27" t="s">
        <v>2520</v>
      </c>
      <c r="C120" s="27" t="s">
        <v>2521</v>
      </c>
      <c r="D120" s="111" t="s">
        <v>2156</v>
      </c>
      <c r="E120" s="115" t="s">
        <v>2060</v>
      </c>
      <c r="F120" s="111" t="s">
        <v>2155</v>
      </c>
      <c r="G120" s="112">
        <v>795000</v>
      </c>
      <c r="H120" s="111" t="s">
        <v>2110</v>
      </c>
      <c r="I120" s="111" t="s">
        <v>2020</v>
      </c>
      <c r="J120" s="27" t="s">
        <v>2021</v>
      </c>
      <c r="K120" s="27" t="s">
        <v>812</v>
      </c>
      <c r="L120" s="43" t="s">
        <v>1425</v>
      </c>
      <c r="M120" s="115" t="s">
        <v>2060</v>
      </c>
      <c r="N120" s="115" t="s">
        <v>2062</v>
      </c>
      <c r="O120" s="84">
        <v>2022</v>
      </c>
      <c r="P120" s="84" t="s">
        <v>724</v>
      </c>
      <c r="Q120" s="27"/>
      <c r="R120" s="27" t="s">
        <v>2008</v>
      </c>
      <c r="S120" s="114">
        <v>46121</v>
      </c>
    </row>
    <row r="121" spans="1:19">
      <c r="A121" s="27"/>
      <c r="B121" s="27" t="s">
        <v>2520</v>
      </c>
      <c r="C121" s="27" t="s">
        <v>2521</v>
      </c>
      <c r="D121" s="111" t="s">
        <v>2157</v>
      </c>
      <c r="E121" s="115" t="s">
        <v>2060</v>
      </c>
      <c r="F121" s="111" t="s">
        <v>2155</v>
      </c>
      <c r="G121" s="112">
        <v>1601000</v>
      </c>
      <c r="H121" s="111" t="s">
        <v>2110</v>
      </c>
      <c r="I121" s="111" t="s">
        <v>2020</v>
      </c>
      <c r="J121" s="27" t="s">
        <v>2021</v>
      </c>
      <c r="K121" s="27" t="s">
        <v>812</v>
      </c>
      <c r="L121" s="43" t="s">
        <v>1425</v>
      </c>
      <c r="M121" s="115" t="s">
        <v>2060</v>
      </c>
      <c r="N121" s="115" t="s">
        <v>2062</v>
      </c>
      <c r="O121" s="84">
        <v>2030</v>
      </c>
      <c r="P121" s="116" t="s">
        <v>771</v>
      </c>
      <c r="Q121" s="27"/>
      <c r="R121" s="27" t="s">
        <v>2008</v>
      </c>
      <c r="S121" s="114">
        <v>46121</v>
      </c>
    </row>
    <row r="122" spans="1:19">
      <c r="A122" s="27"/>
      <c r="B122" s="27" t="s">
        <v>2520</v>
      </c>
      <c r="C122" s="27" t="s">
        <v>2521</v>
      </c>
      <c r="D122" s="111" t="s">
        <v>2158</v>
      </c>
      <c r="E122" s="115" t="s">
        <v>2060</v>
      </c>
      <c r="F122" s="111" t="s">
        <v>2155</v>
      </c>
      <c r="G122" s="112">
        <v>3321000</v>
      </c>
      <c r="H122" s="111" t="s">
        <v>2110</v>
      </c>
      <c r="I122" s="111" t="s">
        <v>2020</v>
      </c>
      <c r="J122" s="27" t="s">
        <v>2021</v>
      </c>
      <c r="K122" s="27" t="s">
        <v>812</v>
      </c>
      <c r="L122" s="43" t="s">
        <v>1425</v>
      </c>
      <c r="M122" s="115" t="s">
        <v>2060</v>
      </c>
      <c r="N122" s="115" t="s">
        <v>2062</v>
      </c>
      <c r="O122" s="84">
        <v>2025</v>
      </c>
      <c r="P122" s="84" t="s">
        <v>718</v>
      </c>
      <c r="Q122" s="27"/>
      <c r="R122" s="27" t="s">
        <v>2008</v>
      </c>
      <c r="S122" s="114">
        <v>46121</v>
      </c>
    </row>
    <row r="123" spans="1:19">
      <c r="A123" s="27"/>
      <c r="B123" s="27" t="s">
        <v>2520</v>
      </c>
      <c r="C123" s="27" t="s">
        <v>2521</v>
      </c>
      <c r="D123" s="111" t="s">
        <v>2130</v>
      </c>
      <c r="E123" s="115" t="s">
        <v>2060</v>
      </c>
      <c r="F123" s="111" t="s">
        <v>2155</v>
      </c>
      <c r="G123" s="112">
        <v>300000</v>
      </c>
      <c r="H123" s="111" t="s">
        <v>2110</v>
      </c>
      <c r="I123" s="111" t="s">
        <v>2020</v>
      </c>
      <c r="J123" s="27" t="s">
        <v>2021</v>
      </c>
      <c r="K123" s="27" t="s">
        <v>812</v>
      </c>
      <c r="L123" s="43" t="s">
        <v>1425</v>
      </c>
      <c r="M123" s="115" t="s">
        <v>2060</v>
      </c>
      <c r="N123" s="115" t="s">
        <v>2062</v>
      </c>
      <c r="O123" s="84"/>
      <c r="P123" s="84" t="s">
        <v>725</v>
      </c>
      <c r="Q123" s="27"/>
      <c r="R123" s="27" t="s">
        <v>2008</v>
      </c>
      <c r="S123" s="114">
        <v>46121</v>
      </c>
    </row>
    <row r="124" spans="1:19">
      <c r="A124" s="27"/>
      <c r="B124" s="27" t="s">
        <v>2520</v>
      </c>
      <c r="C124" s="27" t="s">
        <v>2521</v>
      </c>
      <c r="D124" s="120" t="s">
        <v>2012</v>
      </c>
      <c r="E124" s="115" t="s">
        <v>2060</v>
      </c>
      <c r="F124" s="111" t="s">
        <v>2012</v>
      </c>
      <c r="G124" s="112"/>
      <c r="H124" s="111" t="s">
        <v>2110</v>
      </c>
      <c r="I124" s="111" t="s">
        <v>2020</v>
      </c>
      <c r="J124" s="27" t="s">
        <v>2021</v>
      </c>
      <c r="K124" s="27" t="s">
        <v>812</v>
      </c>
      <c r="L124" s="43" t="s">
        <v>1425</v>
      </c>
      <c r="M124" s="115" t="s">
        <v>2060</v>
      </c>
      <c r="N124" s="115" t="s">
        <v>2062</v>
      </c>
      <c r="O124" s="27"/>
      <c r="P124" s="27"/>
      <c r="Q124" s="27"/>
      <c r="R124" s="27" t="s">
        <v>2008</v>
      </c>
      <c r="S124" s="114">
        <v>46121</v>
      </c>
    </row>
    <row r="125" spans="1:19" ht="27.6">
      <c r="A125" s="27"/>
      <c r="B125" s="27" t="s">
        <v>2520</v>
      </c>
      <c r="C125" s="27" t="s">
        <v>2521</v>
      </c>
      <c r="D125" s="111" t="s">
        <v>2159</v>
      </c>
      <c r="E125" s="115" t="s">
        <v>2060</v>
      </c>
      <c r="F125" s="111" t="s">
        <v>2012</v>
      </c>
      <c r="G125" s="112">
        <v>1058000</v>
      </c>
      <c r="H125" s="111" t="s">
        <v>2110</v>
      </c>
      <c r="I125" s="111" t="s">
        <v>2020</v>
      </c>
      <c r="J125" s="27" t="s">
        <v>2021</v>
      </c>
      <c r="K125" s="27" t="s">
        <v>812</v>
      </c>
      <c r="L125" s="43" t="s">
        <v>1425</v>
      </c>
      <c r="M125" s="115" t="s">
        <v>2060</v>
      </c>
      <c r="N125" s="115" t="s">
        <v>2062</v>
      </c>
      <c r="O125" s="84">
        <v>2022</v>
      </c>
      <c r="P125" s="84" t="s">
        <v>724</v>
      </c>
      <c r="Q125" s="27"/>
      <c r="R125" s="27" t="s">
        <v>2008</v>
      </c>
      <c r="S125" s="114">
        <v>46121</v>
      </c>
    </row>
    <row r="126" spans="1:19" ht="27.6">
      <c r="A126" s="27"/>
      <c r="B126" s="27" t="s">
        <v>2520</v>
      </c>
      <c r="C126" s="27" t="s">
        <v>2521</v>
      </c>
      <c r="D126" s="111" t="s">
        <v>2160</v>
      </c>
      <c r="E126" s="115" t="s">
        <v>2060</v>
      </c>
      <c r="F126" s="111" t="s">
        <v>2012</v>
      </c>
      <c r="G126" s="112">
        <v>144000</v>
      </c>
      <c r="H126" s="111" t="s">
        <v>2110</v>
      </c>
      <c r="I126" s="111" t="s">
        <v>2020</v>
      </c>
      <c r="J126" s="27" t="s">
        <v>2021</v>
      </c>
      <c r="K126" s="27" t="s">
        <v>812</v>
      </c>
      <c r="L126" s="43" t="s">
        <v>1425</v>
      </c>
      <c r="M126" s="115" t="s">
        <v>2060</v>
      </c>
      <c r="N126" s="115" t="s">
        <v>2062</v>
      </c>
      <c r="O126" s="84">
        <v>2022</v>
      </c>
      <c r="P126" s="84" t="s">
        <v>724</v>
      </c>
      <c r="Q126" s="27"/>
      <c r="R126" s="27" t="s">
        <v>2008</v>
      </c>
      <c r="S126" s="114">
        <v>46121</v>
      </c>
    </row>
    <row r="127" spans="1:19" ht="27.6">
      <c r="A127" s="27"/>
      <c r="B127" s="27" t="s">
        <v>2520</v>
      </c>
      <c r="C127" s="27" t="s">
        <v>2521</v>
      </c>
      <c r="D127" s="111" t="s">
        <v>2161</v>
      </c>
      <c r="E127" s="115" t="s">
        <v>2060</v>
      </c>
      <c r="F127" s="111" t="s">
        <v>2012</v>
      </c>
      <c r="G127" s="112">
        <v>1733000</v>
      </c>
      <c r="H127" s="111" t="s">
        <v>2110</v>
      </c>
      <c r="I127" s="111" t="s">
        <v>2020</v>
      </c>
      <c r="J127" s="27" t="s">
        <v>2021</v>
      </c>
      <c r="K127" s="27" t="s">
        <v>812</v>
      </c>
      <c r="L127" s="43" t="s">
        <v>1425</v>
      </c>
      <c r="M127" s="115" t="s">
        <v>2060</v>
      </c>
      <c r="N127" s="115" t="s">
        <v>2062</v>
      </c>
      <c r="O127" s="84" t="s">
        <v>2135</v>
      </c>
      <c r="P127" s="84" t="s">
        <v>718</v>
      </c>
      <c r="Q127" s="27"/>
      <c r="R127" s="27" t="s">
        <v>2008</v>
      </c>
      <c r="S127" s="114">
        <v>46121</v>
      </c>
    </row>
    <row r="128" spans="1:19" ht="27.6">
      <c r="A128" s="27"/>
      <c r="B128" s="27" t="s">
        <v>2520</v>
      </c>
      <c r="C128" s="27" t="s">
        <v>2521</v>
      </c>
      <c r="D128" s="111" t="s">
        <v>2162</v>
      </c>
      <c r="E128" s="115" t="s">
        <v>2060</v>
      </c>
      <c r="F128" s="111" t="s">
        <v>2012</v>
      </c>
      <c r="G128" s="112">
        <v>781000</v>
      </c>
      <c r="H128" s="111" t="s">
        <v>2110</v>
      </c>
      <c r="I128" s="111" t="s">
        <v>2020</v>
      </c>
      <c r="J128" s="27" t="s">
        <v>2021</v>
      </c>
      <c r="K128" s="27" t="s">
        <v>812</v>
      </c>
      <c r="L128" s="43" t="s">
        <v>1425</v>
      </c>
      <c r="M128" s="115" t="s">
        <v>2060</v>
      </c>
      <c r="N128" s="115" t="s">
        <v>2062</v>
      </c>
      <c r="O128" s="84">
        <v>2040</v>
      </c>
      <c r="P128" s="84" t="s">
        <v>737</v>
      </c>
      <c r="Q128" s="27"/>
      <c r="R128" s="27" t="s">
        <v>2008</v>
      </c>
      <c r="S128" s="114">
        <v>46121</v>
      </c>
    </row>
    <row r="129" spans="1:19" ht="27.6">
      <c r="A129" s="27"/>
      <c r="B129" s="27" t="s">
        <v>2520</v>
      </c>
      <c r="C129" s="27" t="s">
        <v>2521</v>
      </c>
      <c r="D129" s="111" t="s">
        <v>2163</v>
      </c>
      <c r="E129" s="115" t="s">
        <v>2060</v>
      </c>
      <c r="F129" s="111" t="s">
        <v>2012</v>
      </c>
      <c r="G129" s="112">
        <v>1704000</v>
      </c>
      <c r="H129" s="111" t="s">
        <v>2110</v>
      </c>
      <c r="I129" s="111" t="s">
        <v>2020</v>
      </c>
      <c r="J129" s="27" t="s">
        <v>2021</v>
      </c>
      <c r="K129" s="27" t="s">
        <v>812</v>
      </c>
      <c r="L129" s="43" t="s">
        <v>1425</v>
      </c>
      <c r="M129" s="115" t="s">
        <v>2060</v>
      </c>
      <c r="N129" s="115" t="s">
        <v>2062</v>
      </c>
      <c r="O129" s="84">
        <v>2045</v>
      </c>
      <c r="P129" s="84" t="s">
        <v>737</v>
      </c>
      <c r="Q129" s="27"/>
      <c r="R129" s="27" t="s">
        <v>2008</v>
      </c>
      <c r="S129" s="114">
        <v>46121</v>
      </c>
    </row>
    <row r="130" spans="1:19">
      <c r="A130" s="27"/>
      <c r="B130" s="27" t="s">
        <v>2520</v>
      </c>
      <c r="C130" s="27" t="s">
        <v>2521</v>
      </c>
      <c r="D130" s="111" t="s">
        <v>2164</v>
      </c>
      <c r="E130" s="115" t="s">
        <v>2060</v>
      </c>
      <c r="F130" s="111" t="s">
        <v>2012</v>
      </c>
      <c r="G130" s="112">
        <v>2195000</v>
      </c>
      <c r="H130" s="111" t="s">
        <v>2110</v>
      </c>
      <c r="I130" s="111" t="s">
        <v>2020</v>
      </c>
      <c r="J130" s="27" t="s">
        <v>2021</v>
      </c>
      <c r="K130" s="27" t="s">
        <v>812</v>
      </c>
      <c r="L130" s="43" t="s">
        <v>1425</v>
      </c>
      <c r="M130" s="115" t="s">
        <v>2060</v>
      </c>
      <c r="N130" s="115" t="s">
        <v>2062</v>
      </c>
      <c r="O130" s="84">
        <v>2022</v>
      </c>
      <c r="P130" s="84" t="s">
        <v>725</v>
      </c>
      <c r="Q130" s="27"/>
      <c r="R130" s="27" t="s">
        <v>2008</v>
      </c>
      <c r="S130" s="114">
        <v>46121</v>
      </c>
    </row>
    <row r="131" spans="1:19">
      <c r="A131" s="27"/>
      <c r="B131" s="27" t="s">
        <v>2520</v>
      </c>
      <c r="C131" s="27" t="s">
        <v>2521</v>
      </c>
      <c r="D131" s="111" t="s">
        <v>2165</v>
      </c>
      <c r="E131" s="115" t="s">
        <v>2060</v>
      </c>
      <c r="F131" s="111" t="s">
        <v>2012</v>
      </c>
      <c r="G131" s="112">
        <v>435000</v>
      </c>
      <c r="H131" s="111" t="s">
        <v>2110</v>
      </c>
      <c r="I131" s="111" t="s">
        <v>2020</v>
      </c>
      <c r="J131" s="27" t="s">
        <v>2021</v>
      </c>
      <c r="K131" s="27" t="s">
        <v>812</v>
      </c>
      <c r="L131" s="43" t="s">
        <v>1425</v>
      </c>
      <c r="M131" s="115" t="s">
        <v>2060</v>
      </c>
      <c r="N131" s="115" t="s">
        <v>2062</v>
      </c>
      <c r="O131" s="84">
        <v>2030</v>
      </c>
      <c r="P131" s="116" t="s">
        <v>771</v>
      </c>
      <c r="Q131" s="27"/>
      <c r="R131" s="27" t="s">
        <v>2008</v>
      </c>
      <c r="S131" s="114">
        <v>46121</v>
      </c>
    </row>
    <row r="132" spans="1:19">
      <c r="A132" s="27"/>
      <c r="B132" s="27" t="s">
        <v>2520</v>
      </c>
      <c r="C132" s="27" t="s">
        <v>2521</v>
      </c>
      <c r="D132" s="111" t="s">
        <v>2130</v>
      </c>
      <c r="E132" s="115" t="s">
        <v>2060</v>
      </c>
      <c r="F132" s="111" t="s">
        <v>2012</v>
      </c>
      <c r="G132" s="112">
        <v>400000</v>
      </c>
      <c r="H132" s="111" t="s">
        <v>2110</v>
      </c>
      <c r="I132" s="111" t="s">
        <v>2020</v>
      </c>
      <c r="J132" s="27" t="s">
        <v>2021</v>
      </c>
      <c r="K132" s="27" t="s">
        <v>812</v>
      </c>
      <c r="L132" s="43" t="s">
        <v>1425</v>
      </c>
      <c r="M132" s="115" t="s">
        <v>2060</v>
      </c>
      <c r="N132" s="115" t="s">
        <v>2062</v>
      </c>
      <c r="O132" s="84"/>
      <c r="P132" s="116" t="s">
        <v>727</v>
      </c>
      <c r="Q132" s="27"/>
      <c r="R132" s="27" t="s">
        <v>2008</v>
      </c>
      <c r="S132" s="114">
        <v>46121</v>
      </c>
    </row>
    <row r="133" spans="1:19">
      <c r="A133" s="27"/>
      <c r="B133" s="27" t="s">
        <v>2520</v>
      </c>
      <c r="C133" s="27" t="s">
        <v>2521</v>
      </c>
      <c r="D133" s="120" t="s">
        <v>2166</v>
      </c>
      <c r="E133" s="115" t="s">
        <v>2060</v>
      </c>
      <c r="F133" s="27"/>
      <c r="G133" s="112"/>
      <c r="H133" s="27"/>
      <c r="I133" s="111" t="s">
        <v>2020</v>
      </c>
      <c r="J133" s="27" t="s">
        <v>2021</v>
      </c>
      <c r="K133" s="27" t="s">
        <v>812</v>
      </c>
      <c r="L133" s="43" t="s">
        <v>1425</v>
      </c>
      <c r="M133" s="115" t="s">
        <v>2060</v>
      </c>
      <c r="N133" s="115" t="s">
        <v>2062</v>
      </c>
      <c r="O133" s="27"/>
      <c r="P133" s="27"/>
      <c r="Q133" s="27"/>
      <c r="R133" s="27" t="s">
        <v>2008</v>
      </c>
      <c r="S133" s="114">
        <v>46121</v>
      </c>
    </row>
    <row r="134" spans="1:19">
      <c r="A134" s="27"/>
      <c r="B134" s="27" t="s">
        <v>2520</v>
      </c>
      <c r="C134" s="27" t="s">
        <v>2521</v>
      </c>
      <c r="D134" s="120" t="s">
        <v>2035</v>
      </c>
      <c r="E134" s="115" t="s">
        <v>2060</v>
      </c>
      <c r="F134" s="27" t="s">
        <v>2001</v>
      </c>
      <c r="G134" s="112"/>
      <c r="H134" s="111" t="s">
        <v>2166</v>
      </c>
      <c r="I134" s="111" t="s">
        <v>2020</v>
      </c>
      <c r="J134" s="27" t="s">
        <v>2021</v>
      </c>
      <c r="K134" s="27" t="s">
        <v>812</v>
      </c>
      <c r="L134" s="43" t="s">
        <v>1425</v>
      </c>
      <c r="M134" s="115" t="s">
        <v>2060</v>
      </c>
      <c r="N134" s="115" t="s">
        <v>2062</v>
      </c>
      <c r="O134" s="27"/>
      <c r="P134" s="27"/>
      <c r="Q134" s="27"/>
      <c r="R134" s="27" t="s">
        <v>2008</v>
      </c>
      <c r="S134" s="114">
        <v>46121</v>
      </c>
    </row>
    <row r="135" spans="1:19">
      <c r="A135" s="27"/>
      <c r="B135" s="27" t="s">
        <v>2520</v>
      </c>
      <c r="C135" s="27" t="s">
        <v>2521</v>
      </c>
      <c r="D135" s="111" t="s">
        <v>2167</v>
      </c>
      <c r="E135" s="115" t="s">
        <v>2060</v>
      </c>
      <c r="F135" s="27" t="s">
        <v>2001</v>
      </c>
      <c r="G135" s="112">
        <v>743000</v>
      </c>
      <c r="H135" s="111" t="s">
        <v>2166</v>
      </c>
      <c r="I135" s="111" t="s">
        <v>2020</v>
      </c>
      <c r="J135" s="27" t="s">
        <v>2021</v>
      </c>
      <c r="K135" s="27" t="s">
        <v>812</v>
      </c>
      <c r="L135" s="43" t="s">
        <v>1425</v>
      </c>
      <c r="M135" s="115" t="s">
        <v>2060</v>
      </c>
      <c r="N135" s="115" t="s">
        <v>2062</v>
      </c>
      <c r="O135" s="84">
        <v>2025</v>
      </c>
      <c r="P135" s="84" t="s">
        <v>718</v>
      </c>
      <c r="Q135" s="27"/>
      <c r="R135" s="27" t="s">
        <v>2008</v>
      </c>
      <c r="S135" s="114">
        <v>46121</v>
      </c>
    </row>
    <row r="136" spans="1:19">
      <c r="A136" s="27"/>
      <c r="B136" s="27" t="s">
        <v>2520</v>
      </c>
      <c r="C136" s="27" t="s">
        <v>2521</v>
      </c>
      <c r="D136" s="111" t="s">
        <v>2168</v>
      </c>
      <c r="E136" s="115" t="s">
        <v>2060</v>
      </c>
      <c r="F136" s="27" t="s">
        <v>2001</v>
      </c>
      <c r="G136" s="112">
        <v>2663000</v>
      </c>
      <c r="H136" s="111" t="s">
        <v>2166</v>
      </c>
      <c r="I136" s="111" t="s">
        <v>2020</v>
      </c>
      <c r="J136" s="27" t="s">
        <v>2021</v>
      </c>
      <c r="K136" s="27" t="s">
        <v>812</v>
      </c>
      <c r="L136" s="43" t="s">
        <v>1425</v>
      </c>
      <c r="M136" s="115" t="s">
        <v>2060</v>
      </c>
      <c r="N136" s="115" t="s">
        <v>2062</v>
      </c>
      <c r="O136" s="84">
        <v>2022</v>
      </c>
      <c r="P136" s="84" t="s">
        <v>724</v>
      </c>
      <c r="Q136" s="27"/>
      <c r="R136" s="27" t="s">
        <v>2008</v>
      </c>
      <c r="S136" s="114">
        <v>46121</v>
      </c>
    </row>
    <row r="137" spans="1:19" ht="27.6">
      <c r="A137" s="27"/>
      <c r="B137" s="27" t="s">
        <v>2520</v>
      </c>
      <c r="C137" s="27" t="s">
        <v>2521</v>
      </c>
      <c r="D137" s="111" t="s">
        <v>2169</v>
      </c>
      <c r="E137" s="115" t="s">
        <v>2060</v>
      </c>
      <c r="F137" s="27" t="s">
        <v>2001</v>
      </c>
      <c r="G137" s="112">
        <v>3000</v>
      </c>
      <c r="H137" s="111" t="s">
        <v>2166</v>
      </c>
      <c r="I137" s="111" t="s">
        <v>2020</v>
      </c>
      <c r="J137" s="27" t="s">
        <v>2021</v>
      </c>
      <c r="K137" s="27" t="s">
        <v>812</v>
      </c>
      <c r="L137" s="43" t="s">
        <v>1425</v>
      </c>
      <c r="M137" s="115" t="s">
        <v>2060</v>
      </c>
      <c r="N137" s="115" t="s">
        <v>2062</v>
      </c>
      <c r="O137" s="84">
        <v>2030</v>
      </c>
      <c r="P137" s="84" t="s">
        <v>718</v>
      </c>
      <c r="Q137" s="27"/>
      <c r="R137" s="27" t="s">
        <v>2008</v>
      </c>
      <c r="S137" s="114">
        <v>46121</v>
      </c>
    </row>
    <row r="138" spans="1:19">
      <c r="A138" s="27"/>
      <c r="B138" s="27" t="s">
        <v>2520</v>
      </c>
      <c r="C138" s="27" t="s">
        <v>2521</v>
      </c>
      <c r="D138" s="111" t="s">
        <v>2170</v>
      </c>
      <c r="E138" s="115" t="s">
        <v>2060</v>
      </c>
      <c r="F138" s="27" t="s">
        <v>2001</v>
      </c>
      <c r="G138" s="112">
        <v>2462000</v>
      </c>
      <c r="H138" s="111" t="s">
        <v>2166</v>
      </c>
      <c r="I138" s="111" t="s">
        <v>2020</v>
      </c>
      <c r="J138" s="27" t="s">
        <v>2021</v>
      </c>
      <c r="K138" s="27" t="s">
        <v>812</v>
      </c>
      <c r="L138" s="43" t="s">
        <v>1425</v>
      </c>
      <c r="M138" s="115" t="s">
        <v>2060</v>
      </c>
      <c r="N138" s="115" t="s">
        <v>2062</v>
      </c>
      <c r="O138" s="84">
        <v>2025</v>
      </c>
      <c r="P138" s="116" t="s">
        <v>727</v>
      </c>
      <c r="Q138" s="27"/>
      <c r="R138" s="27" t="s">
        <v>2008</v>
      </c>
      <c r="S138" s="114">
        <v>46121</v>
      </c>
    </row>
    <row r="139" spans="1:19">
      <c r="A139" s="27"/>
      <c r="B139" s="27" t="s">
        <v>2520</v>
      </c>
      <c r="C139" s="27" t="s">
        <v>2521</v>
      </c>
      <c r="D139" s="111" t="s">
        <v>2171</v>
      </c>
      <c r="E139" s="115" t="s">
        <v>2060</v>
      </c>
      <c r="F139" s="27" t="s">
        <v>2001</v>
      </c>
      <c r="G139" s="112">
        <v>880000</v>
      </c>
      <c r="H139" s="111" t="s">
        <v>2166</v>
      </c>
      <c r="I139" s="111" t="s">
        <v>2020</v>
      </c>
      <c r="J139" s="27" t="s">
        <v>2021</v>
      </c>
      <c r="K139" s="27" t="s">
        <v>812</v>
      </c>
      <c r="L139" s="43" t="s">
        <v>1425</v>
      </c>
      <c r="M139" s="115" t="s">
        <v>2060</v>
      </c>
      <c r="N139" s="115" t="s">
        <v>2062</v>
      </c>
      <c r="O139" s="84">
        <v>2025</v>
      </c>
      <c r="P139" s="116" t="s">
        <v>727</v>
      </c>
      <c r="Q139" s="27"/>
      <c r="R139" s="27" t="s">
        <v>2008</v>
      </c>
      <c r="S139" s="114">
        <v>46121</v>
      </c>
    </row>
    <row r="140" spans="1:19">
      <c r="A140" s="27"/>
      <c r="B140" s="27" t="s">
        <v>2520</v>
      </c>
      <c r="C140" s="27" t="s">
        <v>2521</v>
      </c>
      <c r="D140" s="111" t="s">
        <v>2172</v>
      </c>
      <c r="E140" s="115" t="s">
        <v>2060</v>
      </c>
      <c r="F140" s="27" t="s">
        <v>2001</v>
      </c>
      <c r="G140" s="112"/>
      <c r="H140" s="111" t="s">
        <v>2166</v>
      </c>
      <c r="I140" s="111" t="s">
        <v>2020</v>
      </c>
      <c r="J140" s="27" t="s">
        <v>2021</v>
      </c>
      <c r="K140" s="27" t="s">
        <v>812</v>
      </c>
      <c r="L140" s="43" t="s">
        <v>1425</v>
      </c>
      <c r="M140" s="115" t="s">
        <v>2060</v>
      </c>
      <c r="N140" s="115" t="s">
        <v>2062</v>
      </c>
      <c r="O140" s="84">
        <v>2025</v>
      </c>
      <c r="P140" s="84"/>
      <c r="Q140" s="27"/>
      <c r="R140" s="27" t="s">
        <v>2008</v>
      </c>
      <c r="S140" s="114">
        <v>46121</v>
      </c>
    </row>
    <row r="141" spans="1:19">
      <c r="A141" s="27"/>
      <c r="B141" s="27" t="s">
        <v>2520</v>
      </c>
      <c r="C141" s="27" t="s">
        <v>2521</v>
      </c>
      <c r="D141" s="111" t="s">
        <v>2173</v>
      </c>
      <c r="E141" s="115" t="s">
        <v>2060</v>
      </c>
      <c r="F141" s="27" t="s">
        <v>2001</v>
      </c>
      <c r="G141" s="112"/>
      <c r="H141" s="111" t="s">
        <v>2166</v>
      </c>
      <c r="I141" s="111" t="s">
        <v>2020</v>
      </c>
      <c r="J141" s="27" t="s">
        <v>2021</v>
      </c>
      <c r="K141" s="27" t="s">
        <v>812</v>
      </c>
      <c r="L141" s="43" t="s">
        <v>1425</v>
      </c>
      <c r="M141" s="115" t="s">
        <v>2060</v>
      </c>
      <c r="N141" s="115" t="s">
        <v>2062</v>
      </c>
      <c r="O141" s="84">
        <v>2022</v>
      </c>
      <c r="P141" s="84"/>
      <c r="Q141" s="27"/>
      <c r="R141" s="27" t="s">
        <v>2008</v>
      </c>
      <c r="S141" s="114">
        <v>46121</v>
      </c>
    </row>
    <row r="142" spans="1:19" ht="27.6">
      <c r="A142" s="27"/>
      <c r="B142" s="27" t="s">
        <v>2520</v>
      </c>
      <c r="C142" s="27" t="s">
        <v>2521</v>
      </c>
      <c r="D142" s="111" t="s">
        <v>2174</v>
      </c>
      <c r="E142" s="115" t="s">
        <v>2060</v>
      </c>
      <c r="F142" s="27" t="s">
        <v>2001</v>
      </c>
      <c r="G142" s="112"/>
      <c r="H142" s="111" t="s">
        <v>2166</v>
      </c>
      <c r="I142" s="111" t="s">
        <v>2020</v>
      </c>
      <c r="J142" s="27" t="s">
        <v>2021</v>
      </c>
      <c r="K142" s="27" t="s">
        <v>812</v>
      </c>
      <c r="L142" s="43" t="s">
        <v>1425</v>
      </c>
      <c r="M142" s="115" t="s">
        <v>2060</v>
      </c>
      <c r="N142" s="115" t="s">
        <v>2062</v>
      </c>
      <c r="O142" s="84">
        <v>2035</v>
      </c>
      <c r="P142" s="84"/>
      <c r="Q142" s="27"/>
      <c r="R142" s="27" t="s">
        <v>2008</v>
      </c>
      <c r="S142" s="114">
        <v>46121</v>
      </c>
    </row>
    <row r="143" spans="1:19" ht="27.6">
      <c r="A143" s="27"/>
      <c r="B143" s="27" t="s">
        <v>2520</v>
      </c>
      <c r="C143" s="27" t="s">
        <v>2521</v>
      </c>
      <c r="D143" s="111" t="s">
        <v>2175</v>
      </c>
      <c r="E143" s="115" t="s">
        <v>2060</v>
      </c>
      <c r="F143" s="27" t="s">
        <v>2001</v>
      </c>
      <c r="G143" s="112"/>
      <c r="H143" s="111" t="s">
        <v>2166</v>
      </c>
      <c r="I143" s="111" t="s">
        <v>2020</v>
      </c>
      <c r="J143" s="27" t="s">
        <v>2021</v>
      </c>
      <c r="K143" s="27" t="s">
        <v>812</v>
      </c>
      <c r="L143" s="43" t="s">
        <v>1425</v>
      </c>
      <c r="M143" s="115" t="s">
        <v>2060</v>
      </c>
      <c r="N143" s="115" t="s">
        <v>2062</v>
      </c>
      <c r="O143" s="84">
        <v>2035</v>
      </c>
      <c r="P143" s="84"/>
      <c r="Q143" s="27"/>
      <c r="R143" s="27" t="s">
        <v>2008</v>
      </c>
      <c r="S143" s="114">
        <v>46121</v>
      </c>
    </row>
    <row r="144" spans="1:19" ht="27.6">
      <c r="A144" s="27"/>
      <c r="B144" s="27" t="s">
        <v>2520</v>
      </c>
      <c r="C144" s="27" t="s">
        <v>2521</v>
      </c>
      <c r="D144" s="111" t="s">
        <v>2176</v>
      </c>
      <c r="E144" s="115" t="s">
        <v>2060</v>
      </c>
      <c r="F144" s="27" t="s">
        <v>2055</v>
      </c>
      <c r="G144" s="112">
        <v>7279000</v>
      </c>
      <c r="H144" s="111" t="s">
        <v>2166</v>
      </c>
      <c r="I144" s="111" t="s">
        <v>2020</v>
      </c>
      <c r="J144" s="27" t="s">
        <v>2021</v>
      </c>
      <c r="K144" s="27" t="s">
        <v>812</v>
      </c>
      <c r="L144" s="43" t="s">
        <v>1425</v>
      </c>
      <c r="M144" s="115" t="s">
        <v>2060</v>
      </c>
      <c r="N144" s="115" t="s">
        <v>2062</v>
      </c>
      <c r="O144" s="84">
        <v>2040</v>
      </c>
      <c r="P144" s="84" t="s">
        <v>737</v>
      </c>
      <c r="Q144" s="27"/>
      <c r="R144" s="27" t="s">
        <v>2008</v>
      </c>
      <c r="S144" s="114">
        <v>46121</v>
      </c>
    </row>
    <row r="145" spans="1:19" ht="27.6">
      <c r="A145" s="27"/>
      <c r="B145" s="27" t="s">
        <v>2520</v>
      </c>
      <c r="C145" s="27" t="s">
        <v>2521</v>
      </c>
      <c r="D145" s="111" t="s">
        <v>2177</v>
      </c>
      <c r="E145" s="115" t="s">
        <v>2060</v>
      </c>
      <c r="F145" s="27" t="s">
        <v>2055</v>
      </c>
      <c r="G145" s="112">
        <v>5353000</v>
      </c>
      <c r="H145" s="111" t="s">
        <v>2166</v>
      </c>
      <c r="I145" s="111" t="s">
        <v>2020</v>
      </c>
      <c r="J145" s="27" t="s">
        <v>2021</v>
      </c>
      <c r="K145" s="27" t="s">
        <v>812</v>
      </c>
      <c r="L145" s="43" t="s">
        <v>1425</v>
      </c>
      <c r="M145" s="115" t="s">
        <v>2060</v>
      </c>
      <c r="N145" s="115" t="s">
        <v>2062</v>
      </c>
      <c r="O145" s="84">
        <v>2045</v>
      </c>
      <c r="P145" s="84" t="s">
        <v>737</v>
      </c>
      <c r="Q145" s="27"/>
      <c r="R145" s="27" t="s">
        <v>2008</v>
      </c>
      <c r="S145" s="114">
        <v>46121</v>
      </c>
    </row>
    <row r="146" spans="1:19">
      <c r="A146" s="27"/>
      <c r="B146" s="27" t="s">
        <v>2520</v>
      </c>
      <c r="C146" s="27" t="s">
        <v>2521</v>
      </c>
      <c r="D146" s="111" t="s">
        <v>2178</v>
      </c>
      <c r="E146" s="115" t="s">
        <v>2060</v>
      </c>
      <c r="F146" s="27" t="s">
        <v>2001</v>
      </c>
      <c r="G146" s="112">
        <v>1103000</v>
      </c>
      <c r="H146" s="111" t="s">
        <v>2166</v>
      </c>
      <c r="I146" s="111" t="s">
        <v>2020</v>
      </c>
      <c r="J146" s="27" t="s">
        <v>2021</v>
      </c>
      <c r="K146" s="27" t="s">
        <v>812</v>
      </c>
      <c r="L146" s="43" t="s">
        <v>1425</v>
      </c>
      <c r="M146" s="115" t="s">
        <v>2060</v>
      </c>
      <c r="N146" s="115" t="s">
        <v>2062</v>
      </c>
      <c r="O146" s="84">
        <v>2045</v>
      </c>
      <c r="P146" s="84" t="s">
        <v>737</v>
      </c>
      <c r="Q146" s="27"/>
      <c r="R146" s="27" t="s">
        <v>2008</v>
      </c>
      <c r="S146" s="114">
        <v>46121</v>
      </c>
    </row>
    <row r="147" spans="1:19" ht="27.6">
      <c r="A147" s="27"/>
      <c r="B147" s="27" t="s">
        <v>2520</v>
      </c>
      <c r="C147" s="27" t="s">
        <v>2521</v>
      </c>
      <c r="D147" s="111" t="s">
        <v>2179</v>
      </c>
      <c r="E147" s="115" t="s">
        <v>2060</v>
      </c>
      <c r="F147" s="27" t="s">
        <v>2001</v>
      </c>
      <c r="G147" s="112">
        <v>2867000</v>
      </c>
      <c r="H147" s="111" t="s">
        <v>2166</v>
      </c>
      <c r="I147" s="111" t="s">
        <v>2020</v>
      </c>
      <c r="J147" s="27" t="s">
        <v>2021</v>
      </c>
      <c r="K147" s="27" t="s">
        <v>812</v>
      </c>
      <c r="L147" s="43" t="s">
        <v>1425</v>
      </c>
      <c r="M147" s="115" t="s">
        <v>2060</v>
      </c>
      <c r="N147" s="115" t="s">
        <v>2062</v>
      </c>
      <c r="O147" s="84">
        <v>2025</v>
      </c>
      <c r="P147" s="116" t="s">
        <v>727</v>
      </c>
      <c r="Q147" s="27"/>
      <c r="R147" s="27" t="s">
        <v>2008</v>
      </c>
      <c r="S147" s="114">
        <v>46121</v>
      </c>
    </row>
    <row r="148" spans="1:19">
      <c r="A148" s="27"/>
      <c r="B148" s="27" t="s">
        <v>2520</v>
      </c>
      <c r="C148" s="27" t="s">
        <v>2521</v>
      </c>
      <c r="D148" s="111" t="s">
        <v>2180</v>
      </c>
      <c r="E148" s="115" t="s">
        <v>2060</v>
      </c>
      <c r="F148" s="27" t="s">
        <v>2001</v>
      </c>
      <c r="G148" s="112">
        <v>574000</v>
      </c>
      <c r="H148" s="111" t="s">
        <v>2166</v>
      </c>
      <c r="I148" s="111" t="s">
        <v>2020</v>
      </c>
      <c r="J148" s="27" t="s">
        <v>2021</v>
      </c>
      <c r="K148" s="27" t="s">
        <v>812</v>
      </c>
      <c r="L148" s="43" t="s">
        <v>1425</v>
      </c>
      <c r="M148" s="115" t="s">
        <v>2060</v>
      </c>
      <c r="N148" s="115" t="s">
        <v>2062</v>
      </c>
      <c r="O148" s="84">
        <v>2022</v>
      </c>
      <c r="P148" s="84" t="s">
        <v>724</v>
      </c>
      <c r="Q148" s="27"/>
      <c r="R148" s="27" t="s">
        <v>2008</v>
      </c>
      <c r="S148" s="114">
        <v>46121</v>
      </c>
    </row>
    <row r="149" spans="1:19" ht="27.6">
      <c r="A149" s="27"/>
      <c r="B149" s="27" t="s">
        <v>2520</v>
      </c>
      <c r="C149" s="27" t="s">
        <v>2521</v>
      </c>
      <c r="D149" s="111" t="s">
        <v>2181</v>
      </c>
      <c r="E149" s="115" t="s">
        <v>2060</v>
      </c>
      <c r="F149" s="27" t="s">
        <v>2055</v>
      </c>
      <c r="G149" s="112">
        <v>793000</v>
      </c>
      <c r="H149" s="111" t="s">
        <v>2166</v>
      </c>
      <c r="I149" s="111" t="s">
        <v>2020</v>
      </c>
      <c r="J149" s="27" t="s">
        <v>2021</v>
      </c>
      <c r="K149" s="27" t="s">
        <v>812</v>
      </c>
      <c r="L149" s="43" t="s">
        <v>1425</v>
      </c>
      <c r="M149" s="115" t="s">
        <v>2060</v>
      </c>
      <c r="N149" s="115" t="s">
        <v>2062</v>
      </c>
      <c r="O149" s="84">
        <v>2025</v>
      </c>
      <c r="P149" s="84" t="s">
        <v>725</v>
      </c>
      <c r="Q149" s="27"/>
      <c r="R149" s="27" t="s">
        <v>2008</v>
      </c>
      <c r="S149" s="114">
        <v>46121</v>
      </c>
    </row>
    <row r="150" spans="1:19" ht="27.6">
      <c r="A150" s="27"/>
      <c r="B150" s="27" t="s">
        <v>2520</v>
      </c>
      <c r="C150" s="27" t="s">
        <v>2521</v>
      </c>
      <c r="D150" s="111" t="s">
        <v>2182</v>
      </c>
      <c r="E150" s="115" t="s">
        <v>2060</v>
      </c>
      <c r="F150" s="27" t="s">
        <v>2055</v>
      </c>
      <c r="G150" s="112">
        <v>15891000</v>
      </c>
      <c r="H150" s="111" t="s">
        <v>2166</v>
      </c>
      <c r="I150" s="111" t="s">
        <v>2020</v>
      </c>
      <c r="J150" s="27" t="s">
        <v>2021</v>
      </c>
      <c r="K150" s="27" t="s">
        <v>812</v>
      </c>
      <c r="L150" s="43" t="s">
        <v>1425</v>
      </c>
      <c r="M150" s="115" t="s">
        <v>2060</v>
      </c>
      <c r="N150" s="115" t="s">
        <v>2062</v>
      </c>
      <c r="O150" s="84">
        <v>2035</v>
      </c>
      <c r="P150" s="84" t="s">
        <v>737</v>
      </c>
      <c r="Q150" s="27"/>
      <c r="R150" s="27" t="s">
        <v>2008</v>
      </c>
      <c r="S150" s="114">
        <v>46121</v>
      </c>
    </row>
    <row r="151" spans="1:19">
      <c r="A151" s="27"/>
      <c r="B151" s="27" t="s">
        <v>2520</v>
      </c>
      <c r="C151" s="27" t="s">
        <v>2521</v>
      </c>
      <c r="D151" s="111" t="s">
        <v>2130</v>
      </c>
      <c r="E151" s="115" t="s">
        <v>2060</v>
      </c>
      <c r="F151" s="27" t="s">
        <v>2001</v>
      </c>
      <c r="G151" s="112">
        <v>750000</v>
      </c>
      <c r="H151" s="111" t="s">
        <v>2166</v>
      </c>
      <c r="I151" s="111" t="s">
        <v>2020</v>
      </c>
      <c r="J151" s="27" t="s">
        <v>2021</v>
      </c>
      <c r="K151" s="27" t="s">
        <v>812</v>
      </c>
      <c r="L151" s="43" t="s">
        <v>1425</v>
      </c>
      <c r="M151" s="115" t="s">
        <v>2060</v>
      </c>
      <c r="N151" s="115" t="s">
        <v>2062</v>
      </c>
      <c r="O151" s="84"/>
      <c r="P151" s="116" t="s">
        <v>771</v>
      </c>
      <c r="Q151" s="27"/>
      <c r="R151" s="27" t="s">
        <v>2008</v>
      </c>
      <c r="S151" s="114">
        <v>46121</v>
      </c>
    </row>
    <row r="152" spans="1:19">
      <c r="A152" s="27"/>
      <c r="B152" s="27" t="s">
        <v>2520</v>
      </c>
      <c r="C152" s="27" t="s">
        <v>2521</v>
      </c>
      <c r="D152" s="122" t="s">
        <v>2131</v>
      </c>
      <c r="E152" s="115" t="s">
        <v>2060</v>
      </c>
      <c r="F152" s="27" t="s">
        <v>2131</v>
      </c>
      <c r="G152" s="112"/>
      <c r="H152" s="111" t="s">
        <v>2166</v>
      </c>
      <c r="I152" s="111" t="s">
        <v>2020</v>
      </c>
      <c r="J152" s="27" t="s">
        <v>2021</v>
      </c>
      <c r="K152" s="27" t="s">
        <v>812</v>
      </c>
      <c r="L152" s="43" t="s">
        <v>1425</v>
      </c>
      <c r="M152" s="115" t="s">
        <v>2060</v>
      </c>
      <c r="N152" s="115" t="s">
        <v>2062</v>
      </c>
      <c r="O152" s="27"/>
      <c r="P152" s="27"/>
      <c r="Q152" s="27"/>
      <c r="R152" s="27" t="s">
        <v>2008</v>
      </c>
      <c r="S152" s="114">
        <v>46121</v>
      </c>
    </row>
    <row r="153" spans="1:19">
      <c r="A153" s="27"/>
      <c r="B153" s="27" t="s">
        <v>2520</v>
      </c>
      <c r="C153" s="27" t="s">
        <v>2521</v>
      </c>
      <c r="D153" s="111" t="s">
        <v>2183</v>
      </c>
      <c r="E153" s="115" t="s">
        <v>2060</v>
      </c>
      <c r="F153" s="27" t="s">
        <v>2131</v>
      </c>
      <c r="G153" s="112">
        <v>2522000</v>
      </c>
      <c r="H153" s="111" t="s">
        <v>2166</v>
      </c>
      <c r="I153" s="111" t="s">
        <v>2020</v>
      </c>
      <c r="J153" s="27" t="s">
        <v>2021</v>
      </c>
      <c r="K153" s="27" t="s">
        <v>812</v>
      </c>
      <c r="L153" s="43" t="s">
        <v>1425</v>
      </c>
      <c r="M153" s="115" t="s">
        <v>2060</v>
      </c>
      <c r="N153" s="115" t="s">
        <v>2062</v>
      </c>
      <c r="O153" s="84" t="s">
        <v>2184</v>
      </c>
      <c r="P153" s="84" t="s">
        <v>737</v>
      </c>
      <c r="Q153" s="27"/>
      <c r="R153" s="27" t="s">
        <v>2008</v>
      </c>
      <c r="S153" s="114">
        <v>46121</v>
      </c>
    </row>
    <row r="154" spans="1:19">
      <c r="A154" s="27"/>
      <c r="B154" s="27" t="s">
        <v>2520</v>
      </c>
      <c r="C154" s="27" t="s">
        <v>2521</v>
      </c>
      <c r="D154" s="111" t="s">
        <v>2185</v>
      </c>
      <c r="E154" s="115" t="s">
        <v>2060</v>
      </c>
      <c r="F154" s="27" t="s">
        <v>2131</v>
      </c>
      <c r="G154" s="112">
        <v>1973000</v>
      </c>
      <c r="H154" s="111" t="s">
        <v>2166</v>
      </c>
      <c r="I154" s="111" t="s">
        <v>2020</v>
      </c>
      <c r="J154" s="27" t="s">
        <v>2021</v>
      </c>
      <c r="K154" s="27" t="s">
        <v>812</v>
      </c>
      <c r="L154" s="43" t="s">
        <v>1425</v>
      </c>
      <c r="M154" s="115" t="s">
        <v>2060</v>
      </c>
      <c r="N154" s="115" t="s">
        <v>2062</v>
      </c>
      <c r="O154" s="84">
        <v>2022</v>
      </c>
      <c r="P154" s="84" t="s">
        <v>725</v>
      </c>
      <c r="Q154" s="27"/>
      <c r="R154" s="27" t="s">
        <v>2008</v>
      </c>
      <c r="S154" s="114">
        <v>46121</v>
      </c>
    </row>
    <row r="155" spans="1:19">
      <c r="A155" s="27"/>
      <c r="B155" s="27" t="s">
        <v>2520</v>
      </c>
      <c r="C155" s="27" t="s">
        <v>2521</v>
      </c>
      <c r="D155" s="111" t="s">
        <v>2186</v>
      </c>
      <c r="E155" s="115" t="s">
        <v>2060</v>
      </c>
      <c r="F155" s="27" t="s">
        <v>2131</v>
      </c>
      <c r="G155" s="112">
        <v>6221000</v>
      </c>
      <c r="H155" s="111" t="s">
        <v>2166</v>
      </c>
      <c r="I155" s="111" t="s">
        <v>2020</v>
      </c>
      <c r="J155" s="27" t="s">
        <v>2021</v>
      </c>
      <c r="K155" s="27" t="s">
        <v>812</v>
      </c>
      <c r="L155" s="43" t="s">
        <v>1425</v>
      </c>
      <c r="M155" s="115" t="s">
        <v>2060</v>
      </c>
      <c r="N155" s="115" t="s">
        <v>2062</v>
      </c>
      <c r="O155" s="84">
        <v>2025</v>
      </c>
      <c r="P155" s="84" t="s">
        <v>737</v>
      </c>
      <c r="Q155" s="27"/>
      <c r="R155" s="27" t="s">
        <v>2008</v>
      </c>
      <c r="S155" s="114">
        <v>46121</v>
      </c>
    </row>
    <row r="156" spans="1:19" ht="27.6">
      <c r="A156" s="27"/>
      <c r="B156" s="27" t="s">
        <v>2520</v>
      </c>
      <c r="C156" s="27" t="s">
        <v>2521</v>
      </c>
      <c r="D156" s="111" t="s">
        <v>2187</v>
      </c>
      <c r="E156" s="115" t="s">
        <v>2060</v>
      </c>
      <c r="F156" s="27" t="s">
        <v>2131</v>
      </c>
      <c r="G156" s="112">
        <v>5957000</v>
      </c>
      <c r="H156" s="111" t="s">
        <v>2166</v>
      </c>
      <c r="I156" s="111" t="s">
        <v>2020</v>
      </c>
      <c r="J156" s="27" t="s">
        <v>2021</v>
      </c>
      <c r="K156" s="27" t="s">
        <v>812</v>
      </c>
      <c r="L156" s="43" t="s">
        <v>1425</v>
      </c>
      <c r="M156" s="115" t="s">
        <v>2060</v>
      </c>
      <c r="N156" s="115" t="s">
        <v>2062</v>
      </c>
      <c r="O156" s="84" t="s">
        <v>2184</v>
      </c>
      <c r="P156" s="116" t="s">
        <v>771</v>
      </c>
      <c r="Q156" s="27"/>
      <c r="R156" s="27" t="s">
        <v>2008</v>
      </c>
      <c r="S156" s="114">
        <v>46121</v>
      </c>
    </row>
    <row r="157" spans="1:19">
      <c r="A157" s="27"/>
      <c r="B157" s="27" t="s">
        <v>2520</v>
      </c>
      <c r="C157" s="27" t="s">
        <v>2521</v>
      </c>
      <c r="D157" s="111" t="s">
        <v>2188</v>
      </c>
      <c r="E157" s="115" t="s">
        <v>2060</v>
      </c>
      <c r="F157" s="27" t="s">
        <v>2131</v>
      </c>
      <c r="G157" s="112"/>
      <c r="H157" s="111" t="s">
        <v>2166</v>
      </c>
      <c r="I157" s="111" t="s">
        <v>2020</v>
      </c>
      <c r="J157" s="27" t="s">
        <v>2021</v>
      </c>
      <c r="K157" s="27" t="s">
        <v>812</v>
      </c>
      <c r="L157" s="43" t="s">
        <v>1425</v>
      </c>
      <c r="M157" s="115" t="s">
        <v>2060</v>
      </c>
      <c r="N157" s="115" t="s">
        <v>2062</v>
      </c>
      <c r="O157" s="84">
        <v>2030</v>
      </c>
      <c r="P157" s="84"/>
      <c r="Q157" s="27"/>
      <c r="R157" s="27" t="s">
        <v>2008</v>
      </c>
      <c r="S157" s="114">
        <v>46121</v>
      </c>
    </row>
    <row r="158" spans="1:19" ht="27.6">
      <c r="A158" s="27"/>
      <c r="B158" s="27" t="s">
        <v>2520</v>
      </c>
      <c r="C158" s="27" t="s">
        <v>2521</v>
      </c>
      <c r="D158" s="111" t="s">
        <v>2189</v>
      </c>
      <c r="E158" s="115" t="s">
        <v>2060</v>
      </c>
      <c r="F158" s="27" t="s">
        <v>2131</v>
      </c>
      <c r="G158" s="112">
        <v>4001000</v>
      </c>
      <c r="H158" s="111" t="s">
        <v>2166</v>
      </c>
      <c r="I158" s="111" t="s">
        <v>2020</v>
      </c>
      <c r="J158" s="27" t="s">
        <v>2021</v>
      </c>
      <c r="K158" s="27" t="s">
        <v>812</v>
      </c>
      <c r="L158" s="43" t="s">
        <v>1425</v>
      </c>
      <c r="M158" s="115" t="s">
        <v>2060</v>
      </c>
      <c r="N158" s="115" t="s">
        <v>2062</v>
      </c>
      <c r="O158" s="84">
        <v>2030</v>
      </c>
      <c r="P158" s="116" t="s">
        <v>771</v>
      </c>
      <c r="Q158" s="27"/>
      <c r="R158" s="27" t="s">
        <v>2008</v>
      </c>
      <c r="S158" s="114">
        <v>46121</v>
      </c>
    </row>
    <row r="159" spans="1:19">
      <c r="A159" s="27"/>
      <c r="B159" s="27" t="s">
        <v>2520</v>
      </c>
      <c r="C159" s="27" t="s">
        <v>2521</v>
      </c>
      <c r="D159" s="111" t="s">
        <v>2190</v>
      </c>
      <c r="E159" s="115" t="s">
        <v>2060</v>
      </c>
      <c r="F159" s="27" t="s">
        <v>2131</v>
      </c>
      <c r="G159" s="112"/>
      <c r="H159" s="111" t="s">
        <v>2166</v>
      </c>
      <c r="I159" s="111" t="s">
        <v>2020</v>
      </c>
      <c r="J159" s="27" t="s">
        <v>2021</v>
      </c>
      <c r="K159" s="27" t="s">
        <v>812</v>
      </c>
      <c r="L159" s="43" t="s">
        <v>1425</v>
      </c>
      <c r="M159" s="115" t="s">
        <v>2060</v>
      </c>
      <c r="N159" s="115" t="s">
        <v>2062</v>
      </c>
      <c r="O159" s="84">
        <v>2040</v>
      </c>
      <c r="P159" s="84"/>
      <c r="Q159" s="27"/>
      <c r="R159" s="27" t="s">
        <v>2008</v>
      </c>
      <c r="S159" s="114">
        <v>46121</v>
      </c>
    </row>
    <row r="160" spans="1:19">
      <c r="A160" s="27"/>
      <c r="B160" s="27" t="s">
        <v>2520</v>
      </c>
      <c r="C160" s="27" t="s">
        <v>2521</v>
      </c>
      <c r="D160" s="111" t="s">
        <v>2130</v>
      </c>
      <c r="E160" s="115" t="s">
        <v>2060</v>
      </c>
      <c r="F160" s="27" t="s">
        <v>2131</v>
      </c>
      <c r="G160" s="112">
        <v>400000</v>
      </c>
      <c r="H160" s="111" t="s">
        <v>2166</v>
      </c>
      <c r="I160" s="111" t="s">
        <v>2020</v>
      </c>
      <c r="J160" s="27" t="s">
        <v>2021</v>
      </c>
      <c r="K160" s="27" t="s">
        <v>812</v>
      </c>
      <c r="L160" s="43" t="s">
        <v>1425</v>
      </c>
      <c r="M160" s="115" t="s">
        <v>2060</v>
      </c>
      <c r="N160" s="115" t="s">
        <v>2062</v>
      </c>
      <c r="O160" s="84"/>
      <c r="P160" s="84" t="s">
        <v>718</v>
      </c>
      <c r="Q160" s="27"/>
      <c r="R160" s="27" t="s">
        <v>2008</v>
      </c>
      <c r="S160" s="114">
        <v>46121</v>
      </c>
    </row>
    <row r="161" spans="1:19">
      <c r="A161" s="27"/>
      <c r="B161" s="27" t="s">
        <v>2520</v>
      </c>
      <c r="C161" s="27" t="s">
        <v>2521</v>
      </c>
      <c r="D161" s="111" t="s">
        <v>2191</v>
      </c>
      <c r="E161" s="115" t="s">
        <v>2060</v>
      </c>
      <c r="F161" s="27" t="s">
        <v>2131</v>
      </c>
      <c r="G161" s="112">
        <v>50000000</v>
      </c>
      <c r="H161" s="111" t="s">
        <v>2166</v>
      </c>
      <c r="I161" s="111" t="s">
        <v>2020</v>
      </c>
      <c r="J161" s="27" t="s">
        <v>2021</v>
      </c>
      <c r="K161" s="27" t="s">
        <v>812</v>
      </c>
      <c r="L161" s="43" t="s">
        <v>1425</v>
      </c>
      <c r="M161" s="115" t="s">
        <v>2060</v>
      </c>
      <c r="N161" s="115" t="s">
        <v>2062</v>
      </c>
      <c r="O161" s="84" t="s">
        <v>2192</v>
      </c>
      <c r="P161" s="84" t="s">
        <v>737</v>
      </c>
      <c r="Q161" s="27"/>
      <c r="R161" s="27" t="s">
        <v>2008</v>
      </c>
      <c r="S161" s="114">
        <v>46121</v>
      </c>
    </row>
    <row r="162" spans="1:19" ht="27.6">
      <c r="A162" s="27"/>
      <c r="B162" s="27" t="s">
        <v>2520</v>
      </c>
      <c r="C162" s="27" t="s">
        <v>2521</v>
      </c>
      <c r="D162" s="120" t="s">
        <v>2147</v>
      </c>
      <c r="E162" s="115" t="s">
        <v>2060</v>
      </c>
      <c r="F162" s="111" t="s">
        <v>2147</v>
      </c>
      <c r="G162" s="112"/>
      <c r="H162" s="111" t="s">
        <v>2166</v>
      </c>
      <c r="I162" s="111" t="s">
        <v>2020</v>
      </c>
      <c r="J162" s="27" t="s">
        <v>2021</v>
      </c>
      <c r="K162" s="27" t="s">
        <v>812</v>
      </c>
      <c r="L162" s="43" t="s">
        <v>1425</v>
      </c>
      <c r="M162" s="115" t="s">
        <v>2060</v>
      </c>
      <c r="N162" s="115" t="s">
        <v>2062</v>
      </c>
      <c r="O162" s="27"/>
      <c r="P162" s="27"/>
      <c r="Q162" s="27"/>
      <c r="R162" s="27" t="s">
        <v>2008</v>
      </c>
      <c r="S162" s="114">
        <v>46121</v>
      </c>
    </row>
    <row r="163" spans="1:19" ht="27.6">
      <c r="A163" s="27"/>
      <c r="B163" s="27" t="s">
        <v>2520</v>
      </c>
      <c r="C163" s="27" t="s">
        <v>2521</v>
      </c>
      <c r="D163" s="111" t="s">
        <v>2193</v>
      </c>
      <c r="E163" s="115" t="s">
        <v>2060</v>
      </c>
      <c r="F163" s="111" t="s">
        <v>2147</v>
      </c>
      <c r="G163" s="112">
        <v>12636000</v>
      </c>
      <c r="H163" s="111" t="s">
        <v>2166</v>
      </c>
      <c r="I163" s="111" t="s">
        <v>2020</v>
      </c>
      <c r="J163" s="27" t="s">
        <v>2021</v>
      </c>
      <c r="K163" s="27" t="s">
        <v>812</v>
      </c>
      <c r="L163" s="43" t="s">
        <v>1425</v>
      </c>
      <c r="M163" s="115" t="s">
        <v>2060</v>
      </c>
      <c r="N163" s="115" t="s">
        <v>2062</v>
      </c>
      <c r="O163" s="84">
        <v>2024</v>
      </c>
      <c r="P163" s="116" t="s">
        <v>727</v>
      </c>
      <c r="Q163" s="27"/>
      <c r="R163" s="27" t="s">
        <v>2008</v>
      </c>
      <c r="S163" s="114">
        <v>46121</v>
      </c>
    </row>
    <row r="164" spans="1:19" ht="27.6">
      <c r="A164" s="27"/>
      <c r="B164" s="27" t="s">
        <v>2520</v>
      </c>
      <c r="C164" s="27" t="s">
        <v>2521</v>
      </c>
      <c r="D164" s="111" t="s">
        <v>2194</v>
      </c>
      <c r="E164" s="115" t="s">
        <v>2060</v>
      </c>
      <c r="F164" s="111" t="s">
        <v>2147</v>
      </c>
      <c r="G164" s="112">
        <v>6000</v>
      </c>
      <c r="H164" s="111" t="s">
        <v>2166</v>
      </c>
      <c r="I164" s="111" t="s">
        <v>2020</v>
      </c>
      <c r="J164" s="27" t="s">
        <v>2021</v>
      </c>
      <c r="K164" s="27" t="s">
        <v>812</v>
      </c>
      <c r="L164" s="43" t="s">
        <v>1425</v>
      </c>
      <c r="M164" s="115" t="s">
        <v>2060</v>
      </c>
      <c r="N164" s="115" t="s">
        <v>2062</v>
      </c>
      <c r="O164" s="84">
        <v>2022</v>
      </c>
      <c r="P164" s="84" t="s">
        <v>724</v>
      </c>
      <c r="Q164" s="27"/>
      <c r="R164" s="27" t="s">
        <v>2008</v>
      </c>
      <c r="S164" s="114">
        <v>46121</v>
      </c>
    </row>
    <row r="165" spans="1:19" ht="27.6">
      <c r="A165" s="27"/>
      <c r="B165" s="27" t="s">
        <v>2520</v>
      </c>
      <c r="C165" s="27" t="s">
        <v>2521</v>
      </c>
      <c r="D165" s="111" t="s">
        <v>2195</v>
      </c>
      <c r="E165" s="115" t="s">
        <v>2060</v>
      </c>
      <c r="F165" s="111" t="s">
        <v>2147</v>
      </c>
      <c r="G165" s="112">
        <v>2802000</v>
      </c>
      <c r="H165" s="111" t="s">
        <v>2166</v>
      </c>
      <c r="I165" s="111" t="s">
        <v>2020</v>
      </c>
      <c r="J165" s="27" t="s">
        <v>2021</v>
      </c>
      <c r="K165" s="27" t="s">
        <v>812</v>
      </c>
      <c r="L165" s="43" t="s">
        <v>1425</v>
      </c>
      <c r="M165" s="115" t="s">
        <v>2060</v>
      </c>
      <c r="N165" s="115" t="s">
        <v>2062</v>
      </c>
      <c r="O165" s="84">
        <v>2025</v>
      </c>
      <c r="P165" s="84" t="s">
        <v>718</v>
      </c>
      <c r="Q165" s="27"/>
      <c r="R165" s="27" t="s">
        <v>2008</v>
      </c>
      <c r="S165" s="114">
        <v>46121</v>
      </c>
    </row>
    <row r="166" spans="1:19" ht="27.6">
      <c r="A166" s="27"/>
      <c r="B166" s="27" t="s">
        <v>2520</v>
      </c>
      <c r="C166" s="27" t="s">
        <v>2521</v>
      </c>
      <c r="D166" s="111" t="s">
        <v>2196</v>
      </c>
      <c r="E166" s="115" t="s">
        <v>2060</v>
      </c>
      <c r="F166" s="111" t="s">
        <v>2147</v>
      </c>
      <c r="G166" s="112">
        <v>1590000</v>
      </c>
      <c r="H166" s="111" t="s">
        <v>2166</v>
      </c>
      <c r="I166" s="111" t="s">
        <v>2020</v>
      </c>
      <c r="J166" s="27" t="s">
        <v>2021</v>
      </c>
      <c r="K166" s="27" t="s">
        <v>812</v>
      </c>
      <c r="L166" s="43" t="s">
        <v>1425</v>
      </c>
      <c r="M166" s="115" t="s">
        <v>2060</v>
      </c>
      <c r="N166" s="115" t="s">
        <v>2062</v>
      </c>
      <c r="O166" s="84">
        <v>2040</v>
      </c>
      <c r="P166" s="84" t="s">
        <v>737</v>
      </c>
      <c r="Q166" s="27"/>
      <c r="R166" s="27" t="s">
        <v>2008</v>
      </c>
      <c r="S166" s="114">
        <v>46121</v>
      </c>
    </row>
    <row r="167" spans="1:19" ht="27.6">
      <c r="A167" s="27"/>
      <c r="B167" s="27" t="s">
        <v>2520</v>
      </c>
      <c r="C167" s="27" t="s">
        <v>2521</v>
      </c>
      <c r="D167" s="111" t="s">
        <v>2197</v>
      </c>
      <c r="E167" s="115" t="s">
        <v>2060</v>
      </c>
      <c r="F167" s="111" t="s">
        <v>2147</v>
      </c>
      <c r="G167" s="112">
        <v>13453000</v>
      </c>
      <c r="H167" s="111" t="s">
        <v>2166</v>
      </c>
      <c r="I167" s="111" t="s">
        <v>2020</v>
      </c>
      <c r="J167" s="27" t="s">
        <v>2021</v>
      </c>
      <c r="K167" s="27" t="s">
        <v>812</v>
      </c>
      <c r="L167" s="43" t="s">
        <v>1425</v>
      </c>
      <c r="M167" s="115" t="s">
        <v>2060</v>
      </c>
      <c r="N167" s="115" t="s">
        <v>2062</v>
      </c>
      <c r="O167" s="84">
        <v>2025</v>
      </c>
      <c r="P167" s="84" t="s">
        <v>718</v>
      </c>
      <c r="Q167" s="27"/>
      <c r="R167" s="27" t="s">
        <v>2008</v>
      </c>
      <c r="S167" s="114">
        <v>46121</v>
      </c>
    </row>
    <row r="168" spans="1:19" ht="27.6">
      <c r="A168" s="27"/>
      <c r="B168" s="27" t="s">
        <v>2520</v>
      </c>
      <c r="C168" s="27" t="s">
        <v>2521</v>
      </c>
      <c r="D168" s="111" t="s">
        <v>2130</v>
      </c>
      <c r="E168" s="115" t="s">
        <v>2060</v>
      </c>
      <c r="F168" s="111" t="s">
        <v>2147</v>
      </c>
      <c r="G168" s="112">
        <v>150000</v>
      </c>
      <c r="H168" s="111" t="s">
        <v>2166</v>
      </c>
      <c r="I168" s="111" t="s">
        <v>2020</v>
      </c>
      <c r="J168" s="27" t="s">
        <v>2021</v>
      </c>
      <c r="K168" s="27" t="s">
        <v>812</v>
      </c>
      <c r="L168" s="43" t="s">
        <v>1425</v>
      </c>
      <c r="M168" s="115" t="s">
        <v>2060</v>
      </c>
      <c r="N168" s="115" t="s">
        <v>2062</v>
      </c>
      <c r="O168" s="84"/>
      <c r="P168" s="84" t="s">
        <v>724</v>
      </c>
      <c r="Q168" s="27"/>
      <c r="R168" s="27" t="s">
        <v>2008</v>
      </c>
      <c r="S168" s="114">
        <v>46121</v>
      </c>
    </row>
    <row r="169" spans="1:19">
      <c r="A169" s="27"/>
      <c r="B169" s="27" t="s">
        <v>2520</v>
      </c>
      <c r="C169" s="27" t="s">
        <v>2521</v>
      </c>
      <c r="D169" s="120" t="s">
        <v>2155</v>
      </c>
      <c r="E169" s="115" t="s">
        <v>2060</v>
      </c>
      <c r="F169" s="111" t="s">
        <v>2155</v>
      </c>
      <c r="G169" s="112"/>
      <c r="H169" s="111" t="s">
        <v>2166</v>
      </c>
      <c r="I169" s="111" t="s">
        <v>2020</v>
      </c>
      <c r="J169" s="27" t="s">
        <v>2021</v>
      </c>
      <c r="K169" s="27" t="s">
        <v>812</v>
      </c>
      <c r="L169" s="43" t="s">
        <v>1425</v>
      </c>
      <c r="M169" s="115" t="s">
        <v>2060</v>
      </c>
      <c r="N169" s="115" t="s">
        <v>2062</v>
      </c>
      <c r="O169" s="84"/>
      <c r="P169" s="84"/>
      <c r="Q169" s="27"/>
      <c r="R169" s="27" t="s">
        <v>2008</v>
      </c>
      <c r="S169" s="114">
        <v>46121</v>
      </c>
    </row>
    <row r="170" spans="1:19" ht="27.6">
      <c r="A170" s="27"/>
      <c r="B170" s="27" t="s">
        <v>2520</v>
      </c>
      <c r="C170" s="27" t="s">
        <v>2521</v>
      </c>
      <c r="D170" s="111" t="s">
        <v>2198</v>
      </c>
      <c r="E170" s="115" t="s">
        <v>2060</v>
      </c>
      <c r="F170" s="111" t="s">
        <v>2155</v>
      </c>
      <c r="G170" s="112">
        <v>3047000</v>
      </c>
      <c r="H170" s="111" t="s">
        <v>2166</v>
      </c>
      <c r="I170" s="111" t="s">
        <v>2020</v>
      </c>
      <c r="J170" s="27" t="s">
        <v>2021</v>
      </c>
      <c r="K170" s="27" t="s">
        <v>812</v>
      </c>
      <c r="L170" s="43" t="s">
        <v>1425</v>
      </c>
      <c r="M170" s="115" t="s">
        <v>2060</v>
      </c>
      <c r="N170" s="115" t="s">
        <v>2062</v>
      </c>
      <c r="O170" s="84">
        <v>2025</v>
      </c>
      <c r="P170" s="84" t="s">
        <v>718</v>
      </c>
      <c r="Q170" s="27"/>
      <c r="R170" s="27" t="s">
        <v>2008</v>
      </c>
      <c r="S170" s="114">
        <v>46121</v>
      </c>
    </row>
    <row r="171" spans="1:19">
      <c r="A171" s="27"/>
      <c r="B171" s="27" t="s">
        <v>2520</v>
      </c>
      <c r="C171" s="27" t="s">
        <v>2521</v>
      </c>
      <c r="D171" s="111" t="s">
        <v>2130</v>
      </c>
      <c r="E171" s="115" t="s">
        <v>2060</v>
      </c>
      <c r="F171" s="111" t="s">
        <v>2155</v>
      </c>
      <c r="G171" s="112">
        <v>150000</v>
      </c>
      <c r="H171" s="111" t="s">
        <v>2166</v>
      </c>
      <c r="I171" s="111" t="s">
        <v>2020</v>
      </c>
      <c r="J171" s="27" t="s">
        <v>2021</v>
      </c>
      <c r="K171" s="27" t="s">
        <v>812</v>
      </c>
      <c r="L171" s="43" t="s">
        <v>1425</v>
      </c>
      <c r="M171" s="115" t="s">
        <v>2060</v>
      </c>
      <c r="N171" s="115" t="s">
        <v>2062</v>
      </c>
      <c r="O171" s="84"/>
      <c r="P171" s="84" t="s">
        <v>724</v>
      </c>
      <c r="Q171" s="27"/>
      <c r="R171" s="27" t="s">
        <v>2008</v>
      </c>
      <c r="S171" s="114">
        <v>46121</v>
      </c>
    </row>
    <row r="172" spans="1:19">
      <c r="A172" s="27"/>
      <c r="B172" s="27" t="s">
        <v>2520</v>
      </c>
      <c r="C172" s="27" t="s">
        <v>2521</v>
      </c>
      <c r="D172" s="120" t="s">
        <v>2012</v>
      </c>
      <c r="E172" s="115" t="s">
        <v>2060</v>
      </c>
      <c r="F172" s="111" t="s">
        <v>2012</v>
      </c>
      <c r="G172" s="112"/>
      <c r="H172" s="111" t="s">
        <v>2166</v>
      </c>
      <c r="I172" s="111" t="s">
        <v>2020</v>
      </c>
      <c r="J172" s="27" t="s">
        <v>2021</v>
      </c>
      <c r="K172" s="27" t="s">
        <v>812</v>
      </c>
      <c r="L172" s="43" t="s">
        <v>1425</v>
      </c>
      <c r="M172" s="115" t="s">
        <v>2060</v>
      </c>
      <c r="N172" s="115" t="s">
        <v>2062</v>
      </c>
      <c r="O172" s="27"/>
      <c r="P172" s="27"/>
      <c r="Q172" s="27"/>
      <c r="R172" s="27" t="s">
        <v>2008</v>
      </c>
      <c r="S172" s="114">
        <v>46121</v>
      </c>
    </row>
    <row r="173" spans="1:19" ht="27.6">
      <c r="A173" s="27"/>
      <c r="B173" s="27" t="s">
        <v>2520</v>
      </c>
      <c r="C173" s="27" t="s">
        <v>2521</v>
      </c>
      <c r="D173" s="111" t="s">
        <v>2199</v>
      </c>
      <c r="E173" s="115" t="s">
        <v>2060</v>
      </c>
      <c r="F173" s="111" t="s">
        <v>2012</v>
      </c>
      <c r="G173" s="112">
        <v>1372000</v>
      </c>
      <c r="H173" s="111" t="s">
        <v>2166</v>
      </c>
      <c r="I173" s="111" t="s">
        <v>2020</v>
      </c>
      <c r="J173" s="27" t="s">
        <v>2021</v>
      </c>
      <c r="K173" s="27" t="s">
        <v>812</v>
      </c>
      <c r="L173" s="43" t="s">
        <v>1425</v>
      </c>
      <c r="M173" s="115" t="s">
        <v>2060</v>
      </c>
      <c r="N173" s="115" t="s">
        <v>2062</v>
      </c>
      <c r="O173" s="84">
        <v>2022</v>
      </c>
      <c r="P173" s="84" t="s">
        <v>724</v>
      </c>
      <c r="Q173" s="27"/>
      <c r="R173" s="27" t="s">
        <v>2008</v>
      </c>
      <c r="S173" s="114">
        <v>46121</v>
      </c>
    </row>
    <row r="174" spans="1:19">
      <c r="A174" s="27"/>
      <c r="B174" s="27" t="s">
        <v>2520</v>
      </c>
      <c r="C174" s="27" t="s">
        <v>2521</v>
      </c>
      <c r="D174" s="111" t="s">
        <v>2200</v>
      </c>
      <c r="E174" s="115" t="s">
        <v>2060</v>
      </c>
      <c r="F174" s="111" t="s">
        <v>2012</v>
      </c>
      <c r="G174" s="112">
        <v>2334000</v>
      </c>
      <c r="H174" s="111" t="s">
        <v>2166</v>
      </c>
      <c r="I174" s="111" t="s">
        <v>2020</v>
      </c>
      <c r="J174" s="27" t="s">
        <v>2021</v>
      </c>
      <c r="K174" s="27" t="s">
        <v>812</v>
      </c>
      <c r="L174" s="43" t="s">
        <v>1425</v>
      </c>
      <c r="M174" s="115" t="s">
        <v>2060</v>
      </c>
      <c r="N174" s="115" t="s">
        <v>2062</v>
      </c>
      <c r="O174" s="84">
        <v>2030</v>
      </c>
      <c r="P174" s="116" t="s">
        <v>771</v>
      </c>
      <c r="Q174" s="27"/>
      <c r="R174" s="27" t="s">
        <v>2008</v>
      </c>
      <c r="S174" s="114">
        <v>46121</v>
      </c>
    </row>
    <row r="175" spans="1:19">
      <c r="A175" s="27"/>
      <c r="B175" s="27" t="s">
        <v>2520</v>
      </c>
      <c r="C175" s="27" t="s">
        <v>2521</v>
      </c>
      <c r="D175" s="111" t="s">
        <v>2201</v>
      </c>
      <c r="E175" s="115" t="s">
        <v>2060</v>
      </c>
      <c r="F175" s="111" t="s">
        <v>2012</v>
      </c>
      <c r="G175" s="112">
        <v>1618000</v>
      </c>
      <c r="H175" s="111" t="s">
        <v>2166</v>
      </c>
      <c r="I175" s="111" t="s">
        <v>2020</v>
      </c>
      <c r="J175" s="27" t="s">
        <v>2021</v>
      </c>
      <c r="K175" s="27" t="s">
        <v>812</v>
      </c>
      <c r="L175" s="43" t="s">
        <v>1425</v>
      </c>
      <c r="M175" s="115" t="s">
        <v>2060</v>
      </c>
      <c r="N175" s="115" t="s">
        <v>2062</v>
      </c>
      <c r="O175" s="84">
        <v>2022</v>
      </c>
      <c r="P175" s="84" t="s">
        <v>725</v>
      </c>
      <c r="Q175" s="27"/>
      <c r="R175" s="27" t="s">
        <v>2008</v>
      </c>
      <c r="S175" s="114">
        <v>46121</v>
      </c>
    </row>
    <row r="176" spans="1:19" ht="27.6">
      <c r="A176" s="27"/>
      <c r="B176" s="27" t="s">
        <v>2520</v>
      </c>
      <c r="C176" s="27" t="s">
        <v>2521</v>
      </c>
      <c r="D176" s="111" t="s">
        <v>2202</v>
      </c>
      <c r="E176" s="115" t="s">
        <v>2060</v>
      </c>
      <c r="F176" s="111" t="s">
        <v>2012</v>
      </c>
      <c r="G176" s="112">
        <v>417000</v>
      </c>
      <c r="H176" s="111" t="s">
        <v>2166</v>
      </c>
      <c r="I176" s="111" t="s">
        <v>2020</v>
      </c>
      <c r="J176" s="27" t="s">
        <v>2021</v>
      </c>
      <c r="K176" s="27" t="s">
        <v>812</v>
      </c>
      <c r="L176" s="43" t="s">
        <v>1425</v>
      </c>
      <c r="M176" s="115" t="s">
        <v>2060</v>
      </c>
      <c r="N176" s="115" t="s">
        <v>2062</v>
      </c>
      <c r="O176" s="84">
        <v>2025</v>
      </c>
      <c r="P176" s="116" t="s">
        <v>727</v>
      </c>
      <c r="Q176" s="27"/>
      <c r="R176" s="27" t="s">
        <v>2008</v>
      </c>
      <c r="S176" s="114">
        <v>46121</v>
      </c>
    </row>
    <row r="177" spans="1:19">
      <c r="A177" s="27"/>
      <c r="B177" s="27" t="s">
        <v>2520</v>
      </c>
      <c r="C177" s="27" t="s">
        <v>2521</v>
      </c>
      <c r="D177" s="111" t="s">
        <v>2203</v>
      </c>
      <c r="E177" s="115" t="s">
        <v>2060</v>
      </c>
      <c r="F177" s="111" t="s">
        <v>2012</v>
      </c>
      <c r="G177" s="112"/>
      <c r="H177" s="111" t="s">
        <v>2166</v>
      </c>
      <c r="I177" s="111" t="s">
        <v>2020</v>
      </c>
      <c r="J177" s="27" t="s">
        <v>2021</v>
      </c>
      <c r="K177" s="27" t="s">
        <v>812</v>
      </c>
      <c r="L177" s="43" t="s">
        <v>1425</v>
      </c>
      <c r="M177" s="115" t="s">
        <v>2060</v>
      </c>
      <c r="N177" s="115" t="s">
        <v>2062</v>
      </c>
      <c r="O177" s="84" t="s">
        <v>2204</v>
      </c>
      <c r="P177" s="84"/>
      <c r="Q177" s="27"/>
      <c r="R177" s="27" t="s">
        <v>2008</v>
      </c>
      <c r="S177" s="114">
        <v>46121</v>
      </c>
    </row>
    <row r="178" spans="1:19" ht="27.6">
      <c r="A178" s="27"/>
      <c r="B178" s="27" t="s">
        <v>2520</v>
      </c>
      <c r="C178" s="27" t="s">
        <v>2521</v>
      </c>
      <c r="D178" s="111" t="s">
        <v>2205</v>
      </c>
      <c r="E178" s="115" t="s">
        <v>2060</v>
      </c>
      <c r="F178" s="111" t="s">
        <v>2012</v>
      </c>
      <c r="G178" s="112">
        <v>1355000</v>
      </c>
      <c r="H178" s="111" t="s">
        <v>2166</v>
      </c>
      <c r="I178" s="111" t="s">
        <v>2020</v>
      </c>
      <c r="J178" s="27" t="s">
        <v>2021</v>
      </c>
      <c r="K178" s="27" t="s">
        <v>812</v>
      </c>
      <c r="L178" s="43" t="s">
        <v>1425</v>
      </c>
      <c r="M178" s="115" t="s">
        <v>2060</v>
      </c>
      <c r="N178" s="115" t="s">
        <v>2062</v>
      </c>
      <c r="O178" s="84">
        <v>2022</v>
      </c>
      <c r="P178" s="84" t="s">
        <v>725</v>
      </c>
      <c r="Q178" s="27"/>
      <c r="R178" s="27" t="s">
        <v>2008</v>
      </c>
      <c r="S178" s="114">
        <v>46121</v>
      </c>
    </row>
    <row r="179" spans="1:19" ht="27.6">
      <c r="A179" s="27"/>
      <c r="B179" s="27" t="s">
        <v>2520</v>
      </c>
      <c r="C179" s="27" t="s">
        <v>2521</v>
      </c>
      <c r="D179" s="111" t="s">
        <v>2206</v>
      </c>
      <c r="E179" s="115" t="s">
        <v>2060</v>
      </c>
      <c r="F179" s="111" t="s">
        <v>2012</v>
      </c>
      <c r="G179" s="112">
        <v>2882000</v>
      </c>
      <c r="H179" s="111" t="s">
        <v>2166</v>
      </c>
      <c r="I179" s="111" t="s">
        <v>2020</v>
      </c>
      <c r="J179" s="27" t="s">
        <v>2021</v>
      </c>
      <c r="K179" s="27" t="s">
        <v>812</v>
      </c>
      <c r="L179" s="43" t="s">
        <v>1425</v>
      </c>
      <c r="M179" s="115" t="s">
        <v>2060</v>
      </c>
      <c r="N179" s="115" t="s">
        <v>2062</v>
      </c>
      <c r="O179" s="84" t="s">
        <v>2135</v>
      </c>
      <c r="P179" s="84" t="s">
        <v>737</v>
      </c>
      <c r="Q179" s="27"/>
      <c r="R179" s="27" t="s">
        <v>2008</v>
      </c>
      <c r="S179" s="114">
        <v>46121</v>
      </c>
    </row>
    <row r="180" spans="1:19">
      <c r="A180" s="27"/>
      <c r="B180" s="27" t="s">
        <v>2520</v>
      </c>
      <c r="C180" s="27" t="s">
        <v>2521</v>
      </c>
      <c r="D180" s="111" t="s">
        <v>2130</v>
      </c>
      <c r="E180" s="115" t="s">
        <v>2060</v>
      </c>
      <c r="F180" s="111" t="s">
        <v>2012</v>
      </c>
      <c r="G180" s="112">
        <v>400000</v>
      </c>
      <c r="H180" s="111" t="s">
        <v>2166</v>
      </c>
      <c r="I180" s="111" t="s">
        <v>2020</v>
      </c>
      <c r="J180" s="27" t="s">
        <v>2021</v>
      </c>
      <c r="K180" s="27" t="s">
        <v>812</v>
      </c>
      <c r="L180" s="43" t="s">
        <v>1425</v>
      </c>
      <c r="M180" s="115" t="s">
        <v>2060</v>
      </c>
      <c r="N180" s="115" t="s">
        <v>2062</v>
      </c>
      <c r="O180" s="84"/>
      <c r="P180" s="84" t="s">
        <v>718</v>
      </c>
      <c r="Q180" s="27"/>
      <c r="R180" s="27" t="s">
        <v>2008</v>
      </c>
      <c r="S180" s="114">
        <v>46121</v>
      </c>
    </row>
    <row r="181" spans="1:19">
      <c r="A181" s="27"/>
      <c r="B181" s="27" t="s">
        <v>2520</v>
      </c>
      <c r="C181" s="27" t="s">
        <v>2521</v>
      </c>
      <c r="D181" s="111"/>
      <c r="E181" s="27"/>
      <c r="F181" s="111"/>
      <c r="G181" s="112"/>
      <c r="H181" s="27"/>
      <c r="I181" s="111" t="s">
        <v>2020</v>
      </c>
      <c r="J181" s="27"/>
      <c r="K181" s="27"/>
      <c r="L181" s="27"/>
      <c r="M181" s="27"/>
      <c r="N181" s="27"/>
      <c r="O181" s="84"/>
      <c r="P181" s="84"/>
      <c r="Q181" s="27"/>
      <c r="R181" s="27" t="s">
        <v>2008</v>
      </c>
      <c r="S181" s="114">
        <v>46121</v>
      </c>
    </row>
    <row r="182" spans="1:19" ht="27.6">
      <c r="A182" s="27"/>
      <c r="B182" s="27" t="s">
        <v>2520</v>
      </c>
      <c r="C182" s="27" t="s">
        <v>2521</v>
      </c>
      <c r="D182" s="123" t="s">
        <v>2207</v>
      </c>
      <c r="E182" s="27"/>
      <c r="F182" s="111"/>
      <c r="G182" s="112"/>
      <c r="H182" s="27" t="s">
        <v>2033</v>
      </c>
      <c r="I182" s="111" t="s">
        <v>2020</v>
      </c>
      <c r="J182" s="27"/>
      <c r="K182" s="27"/>
      <c r="L182" s="27"/>
      <c r="M182" s="27"/>
      <c r="N182" s="27"/>
      <c r="O182" s="84"/>
      <c r="P182" s="84"/>
      <c r="Q182" s="27"/>
      <c r="R182" s="27" t="s">
        <v>2008</v>
      </c>
      <c r="S182" s="114">
        <v>46121</v>
      </c>
    </row>
    <row r="183" spans="1:19" ht="41.4">
      <c r="A183" s="27"/>
      <c r="B183" s="27" t="s">
        <v>2520</v>
      </c>
      <c r="C183" s="27" t="s">
        <v>2521</v>
      </c>
      <c r="D183" s="111" t="s">
        <v>2208</v>
      </c>
      <c r="E183" s="115" t="s">
        <v>2017</v>
      </c>
      <c r="F183" s="111" t="s">
        <v>2001</v>
      </c>
      <c r="G183" s="112">
        <v>18060129</v>
      </c>
      <c r="H183" s="27" t="s">
        <v>2033</v>
      </c>
      <c r="I183" s="111" t="s">
        <v>2020</v>
      </c>
      <c r="J183" s="27" t="s">
        <v>2021</v>
      </c>
      <c r="K183" s="27" t="s">
        <v>812</v>
      </c>
      <c r="L183" s="43" t="s">
        <v>767</v>
      </c>
      <c r="M183" s="115" t="s">
        <v>2017</v>
      </c>
      <c r="N183" s="115" t="s">
        <v>2022</v>
      </c>
      <c r="O183" s="84" t="s">
        <v>737</v>
      </c>
      <c r="P183" s="84" t="s">
        <v>737</v>
      </c>
      <c r="Q183" s="27"/>
      <c r="R183" s="27" t="s">
        <v>2008</v>
      </c>
      <c r="S183" s="114">
        <v>46121</v>
      </c>
    </row>
    <row r="184" spans="1:19" ht="27.6">
      <c r="A184" s="27"/>
      <c r="B184" s="27" t="s">
        <v>2520</v>
      </c>
      <c r="C184" s="27" t="s">
        <v>2521</v>
      </c>
      <c r="D184" s="111" t="s">
        <v>2209</v>
      </c>
      <c r="E184" s="115" t="s">
        <v>2017</v>
      </c>
      <c r="F184" s="111" t="s">
        <v>2001</v>
      </c>
      <c r="G184" s="112">
        <v>4374600</v>
      </c>
      <c r="H184" s="27" t="s">
        <v>2033</v>
      </c>
      <c r="I184" s="111" t="s">
        <v>2020</v>
      </c>
      <c r="J184" s="27" t="s">
        <v>2021</v>
      </c>
      <c r="K184" s="27" t="s">
        <v>812</v>
      </c>
      <c r="L184" s="43" t="s">
        <v>767</v>
      </c>
      <c r="M184" s="115" t="s">
        <v>2017</v>
      </c>
      <c r="N184" s="115" t="s">
        <v>2022</v>
      </c>
      <c r="O184" s="84" t="s">
        <v>737</v>
      </c>
      <c r="P184" s="84" t="s">
        <v>737</v>
      </c>
      <c r="Q184" s="27"/>
      <c r="R184" s="27" t="s">
        <v>2008</v>
      </c>
      <c r="S184" s="114">
        <v>46121</v>
      </c>
    </row>
    <row r="185" spans="1:19" ht="41.4">
      <c r="A185" s="27"/>
      <c r="B185" s="27" t="s">
        <v>2520</v>
      </c>
      <c r="C185" s="27" t="s">
        <v>2521</v>
      </c>
      <c r="D185" s="111" t="s">
        <v>2210</v>
      </c>
      <c r="E185" s="115" t="s">
        <v>2017</v>
      </c>
      <c r="F185" s="111" t="s">
        <v>2001</v>
      </c>
      <c r="G185" s="112">
        <v>4228145</v>
      </c>
      <c r="H185" s="27" t="s">
        <v>2033</v>
      </c>
      <c r="I185" s="111" t="s">
        <v>2020</v>
      </c>
      <c r="J185" s="27" t="s">
        <v>2021</v>
      </c>
      <c r="K185" s="27" t="s">
        <v>812</v>
      </c>
      <c r="L185" s="43" t="s">
        <v>767</v>
      </c>
      <c r="M185" s="115" t="s">
        <v>2017</v>
      </c>
      <c r="N185" s="115" t="s">
        <v>2022</v>
      </c>
      <c r="O185" s="84" t="s">
        <v>737</v>
      </c>
      <c r="P185" s="84" t="s">
        <v>737</v>
      </c>
      <c r="Q185" s="27"/>
      <c r="R185" s="27" t="s">
        <v>2008</v>
      </c>
      <c r="S185" s="114">
        <v>46121</v>
      </c>
    </row>
    <row r="186" spans="1:19" ht="27.6">
      <c r="A186" s="27"/>
      <c r="B186" s="27" t="s">
        <v>2520</v>
      </c>
      <c r="C186" s="27" t="s">
        <v>2521</v>
      </c>
      <c r="D186" s="111" t="s">
        <v>2211</v>
      </c>
      <c r="E186" s="115" t="s">
        <v>2017</v>
      </c>
      <c r="F186" s="111" t="s">
        <v>2001</v>
      </c>
      <c r="G186" s="112">
        <v>869400</v>
      </c>
      <c r="H186" s="27" t="s">
        <v>2033</v>
      </c>
      <c r="I186" s="111" t="s">
        <v>2020</v>
      </c>
      <c r="J186" s="27" t="s">
        <v>2021</v>
      </c>
      <c r="K186" s="27" t="s">
        <v>812</v>
      </c>
      <c r="L186" s="43" t="s">
        <v>767</v>
      </c>
      <c r="M186" s="115" t="s">
        <v>2017</v>
      </c>
      <c r="N186" s="115" t="s">
        <v>2022</v>
      </c>
      <c r="O186" s="84" t="s">
        <v>737</v>
      </c>
      <c r="P186" s="84" t="s">
        <v>737</v>
      </c>
      <c r="Q186" s="27"/>
      <c r="R186" s="27" t="s">
        <v>2008</v>
      </c>
      <c r="S186" s="114">
        <v>46121</v>
      </c>
    </row>
    <row r="187" spans="1:19" ht="27.6">
      <c r="A187" s="27"/>
      <c r="B187" s="27" t="s">
        <v>2520</v>
      </c>
      <c r="C187" s="27" t="s">
        <v>2521</v>
      </c>
      <c r="D187" s="111" t="s">
        <v>2212</v>
      </c>
      <c r="E187" s="115" t="s">
        <v>2017</v>
      </c>
      <c r="F187" s="111" t="s">
        <v>2001</v>
      </c>
      <c r="G187" s="112">
        <v>279036</v>
      </c>
      <c r="H187" s="27" t="s">
        <v>2033</v>
      </c>
      <c r="I187" s="111" t="s">
        <v>2020</v>
      </c>
      <c r="J187" s="27" t="s">
        <v>2021</v>
      </c>
      <c r="K187" s="27" t="s">
        <v>812</v>
      </c>
      <c r="L187" s="43" t="s">
        <v>767</v>
      </c>
      <c r="M187" s="115" t="s">
        <v>2017</v>
      </c>
      <c r="N187" s="115" t="s">
        <v>2022</v>
      </c>
      <c r="O187" s="84" t="s">
        <v>737</v>
      </c>
      <c r="P187" s="84" t="s">
        <v>737</v>
      </c>
      <c r="Q187" s="27"/>
      <c r="R187" s="27" t="s">
        <v>2008</v>
      </c>
      <c r="S187" s="114">
        <v>46121</v>
      </c>
    </row>
    <row r="188" spans="1:19" ht="27.6">
      <c r="A188" s="27"/>
      <c r="B188" s="27" t="s">
        <v>2520</v>
      </c>
      <c r="C188" s="27" t="s">
        <v>2521</v>
      </c>
      <c r="D188" s="111" t="s">
        <v>2213</v>
      </c>
      <c r="E188" s="115" t="s">
        <v>2017</v>
      </c>
      <c r="F188" s="111" t="s">
        <v>2001</v>
      </c>
      <c r="G188" s="112">
        <v>817650</v>
      </c>
      <c r="H188" s="27" t="s">
        <v>2033</v>
      </c>
      <c r="I188" s="111" t="s">
        <v>2020</v>
      </c>
      <c r="J188" s="27" t="s">
        <v>2021</v>
      </c>
      <c r="K188" s="27" t="s">
        <v>812</v>
      </c>
      <c r="L188" s="43" t="s">
        <v>767</v>
      </c>
      <c r="M188" s="115" t="s">
        <v>2017</v>
      </c>
      <c r="N188" s="115" t="s">
        <v>2022</v>
      </c>
      <c r="O188" s="84" t="s">
        <v>737</v>
      </c>
      <c r="P188" s="84" t="s">
        <v>737</v>
      </c>
      <c r="Q188" s="27"/>
      <c r="R188" s="27" t="s">
        <v>2008</v>
      </c>
      <c r="S188" s="114">
        <v>46121</v>
      </c>
    </row>
    <row r="189" spans="1:19" ht="27.6">
      <c r="A189" s="27"/>
      <c r="B189" s="27" t="s">
        <v>2520</v>
      </c>
      <c r="C189" s="27" t="s">
        <v>2521</v>
      </c>
      <c r="D189" s="111" t="s">
        <v>2214</v>
      </c>
      <c r="E189" s="115" t="s">
        <v>2017</v>
      </c>
      <c r="F189" s="111" t="s">
        <v>2001</v>
      </c>
      <c r="G189" s="112">
        <v>4776180</v>
      </c>
      <c r="H189" s="27" t="s">
        <v>2033</v>
      </c>
      <c r="I189" s="111" t="s">
        <v>2020</v>
      </c>
      <c r="J189" s="27" t="s">
        <v>2021</v>
      </c>
      <c r="K189" s="27" t="s">
        <v>812</v>
      </c>
      <c r="L189" s="43" t="s">
        <v>767</v>
      </c>
      <c r="M189" s="115" t="s">
        <v>2017</v>
      </c>
      <c r="N189" s="115" t="s">
        <v>2022</v>
      </c>
      <c r="O189" s="84" t="s">
        <v>737</v>
      </c>
      <c r="P189" s="84" t="s">
        <v>737</v>
      </c>
      <c r="Q189" s="27"/>
      <c r="R189" s="27" t="s">
        <v>2008</v>
      </c>
      <c r="S189" s="114">
        <v>46121</v>
      </c>
    </row>
    <row r="190" spans="1:19" ht="27.6">
      <c r="A190" s="27"/>
      <c r="B190" s="27" t="s">
        <v>2520</v>
      </c>
      <c r="C190" s="27" t="s">
        <v>2521</v>
      </c>
      <c r="D190" s="111" t="s">
        <v>2215</v>
      </c>
      <c r="E190" s="115" t="s">
        <v>2017</v>
      </c>
      <c r="F190" s="111" t="s">
        <v>2001</v>
      </c>
      <c r="G190" s="112">
        <v>169800</v>
      </c>
      <c r="H190" s="27" t="s">
        <v>2033</v>
      </c>
      <c r="I190" s="111" t="s">
        <v>2020</v>
      </c>
      <c r="J190" s="27" t="s">
        <v>2021</v>
      </c>
      <c r="K190" s="27" t="s">
        <v>812</v>
      </c>
      <c r="L190" s="43" t="s">
        <v>767</v>
      </c>
      <c r="M190" s="115" t="s">
        <v>2017</v>
      </c>
      <c r="N190" s="115" t="s">
        <v>2022</v>
      </c>
      <c r="O190" s="84" t="s">
        <v>737</v>
      </c>
      <c r="P190" s="84" t="s">
        <v>737</v>
      </c>
      <c r="Q190" s="27"/>
      <c r="R190" s="27" t="s">
        <v>2008</v>
      </c>
      <c r="S190" s="114">
        <v>46121</v>
      </c>
    </row>
    <row r="191" spans="1:19" ht="27.6">
      <c r="A191" s="27"/>
      <c r="B191" s="27" t="s">
        <v>2520</v>
      </c>
      <c r="C191" s="27" t="s">
        <v>2521</v>
      </c>
      <c r="D191" s="111" t="s">
        <v>2216</v>
      </c>
      <c r="E191" s="115" t="s">
        <v>2017</v>
      </c>
      <c r="F191" s="111" t="s">
        <v>2001</v>
      </c>
      <c r="G191" s="112">
        <v>4374600</v>
      </c>
      <c r="H191" s="27" t="s">
        <v>2033</v>
      </c>
      <c r="I191" s="111" t="s">
        <v>2020</v>
      </c>
      <c r="J191" s="27" t="s">
        <v>2021</v>
      </c>
      <c r="K191" s="27" t="s">
        <v>812</v>
      </c>
      <c r="L191" s="43" t="s">
        <v>767</v>
      </c>
      <c r="M191" s="115" t="s">
        <v>2017</v>
      </c>
      <c r="N191" s="115" t="s">
        <v>2022</v>
      </c>
      <c r="O191" s="84" t="s">
        <v>737</v>
      </c>
      <c r="P191" s="84" t="s">
        <v>737</v>
      </c>
      <c r="Q191" s="27"/>
      <c r="R191" s="27" t="s">
        <v>2008</v>
      </c>
      <c r="S191" s="114">
        <v>46121</v>
      </c>
    </row>
    <row r="192" spans="1:19">
      <c r="A192" s="27"/>
      <c r="B192" s="27" t="s">
        <v>2520</v>
      </c>
      <c r="C192" s="27" t="s">
        <v>2521</v>
      </c>
      <c r="D192" s="111" t="s">
        <v>2217</v>
      </c>
      <c r="E192" s="115" t="s">
        <v>2017</v>
      </c>
      <c r="F192" s="111" t="s">
        <v>2001</v>
      </c>
      <c r="G192" s="112">
        <v>1035000</v>
      </c>
      <c r="H192" s="27" t="s">
        <v>2033</v>
      </c>
      <c r="I192" s="111" t="s">
        <v>2020</v>
      </c>
      <c r="J192" s="27" t="s">
        <v>2021</v>
      </c>
      <c r="K192" s="27" t="s">
        <v>812</v>
      </c>
      <c r="L192" s="43" t="s">
        <v>767</v>
      </c>
      <c r="M192" s="115" t="s">
        <v>2017</v>
      </c>
      <c r="N192" s="115" t="s">
        <v>2022</v>
      </c>
      <c r="O192" s="84" t="s">
        <v>737</v>
      </c>
      <c r="P192" s="84" t="s">
        <v>737</v>
      </c>
      <c r="Q192" s="27"/>
      <c r="R192" s="27" t="s">
        <v>2008</v>
      </c>
      <c r="S192" s="114">
        <v>46121</v>
      </c>
    </row>
    <row r="193" spans="1:19">
      <c r="A193" s="27"/>
      <c r="B193" s="27" t="s">
        <v>2520</v>
      </c>
      <c r="C193" s="27" t="s">
        <v>2521</v>
      </c>
      <c r="D193" s="27" t="s">
        <v>2218</v>
      </c>
      <c r="E193" s="115" t="s">
        <v>2017</v>
      </c>
      <c r="F193" s="111" t="s">
        <v>2001</v>
      </c>
      <c r="G193" s="112">
        <v>276000</v>
      </c>
      <c r="H193" s="27" t="s">
        <v>2033</v>
      </c>
      <c r="I193" s="111" t="s">
        <v>2020</v>
      </c>
      <c r="J193" s="27" t="s">
        <v>2021</v>
      </c>
      <c r="K193" s="27" t="s">
        <v>812</v>
      </c>
      <c r="L193" s="43" t="s">
        <v>767</v>
      </c>
      <c r="M193" s="115" t="s">
        <v>2017</v>
      </c>
      <c r="N193" s="115" t="s">
        <v>2022</v>
      </c>
      <c r="O193" s="84" t="s">
        <v>737</v>
      </c>
      <c r="P193" s="84" t="s">
        <v>737</v>
      </c>
      <c r="Q193" s="27"/>
      <c r="R193" s="27" t="s">
        <v>2008</v>
      </c>
      <c r="S193" s="114">
        <v>46121</v>
      </c>
    </row>
    <row r="194" spans="1:19">
      <c r="A194" s="27"/>
      <c r="B194" s="27" t="s">
        <v>2520</v>
      </c>
      <c r="C194" s="27" t="s">
        <v>2521</v>
      </c>
      <c r="D194" s="27" t="s">
        <v>2219</v>
      </c>
      <c r="E194" s="115" t="s">
        <v>2017</v>
      </c>
      <c r="F194" s="111" t="s">
        <v>2001</v>
      </c>
      <c r="G194" s="112">
        <v>1380000</v>
      </c>
      <c r="H194" s="27" t="s">
        <v>2033</v>
      </c>
      <c r="I194" s="111" t="s">
        <v>2020</v>
      </c>
      <c r="J194" s="27" t="s">
        <v>2021</v>
      </c>
      <c r="K194" s="27" t="s">
        <v>812</v>
      </c>
      <c r="L194" s="43" t="s">
        <v>767</v>
      </c>
      <c r="M194" s="115" t="s">
        <v>2017</v>
      </c>
      <c r="N194" s="115" t="s">
        <v>2022</v>
      </c>
      <c r="O194" s="84" t="s">
        <v>737</v>
      </c>
      <c r="P194" s="84" t="s">
        <v>737</v>
      </c>
      <c r="Q194" s="27"/>
      <c r="R194" s="27" t="s">
        <v>2008</v>
      </c>
      <c r="S194" s="114">
        <v>46121</v>
      </c>
    </row>
    <row r="195" spans="1:19">
      <c r="A195" s="27"/>
      <c r="B195" s="27" t="s">
        <v>2520</v>
      </c>
      <c r="C195" s="27" t="s">
        <v>2521</v>
      </c>
      <c r="D195" s="27" t="s">
        <v>2220</v>
      </c>
      <c r="E195" s="115" t="s">
        <v>2017</v>
      </c>
      <c r="F195" s="111" t="s">
        <v>2001</v>
      </c>
      <c r="G195" s="112">
        <v>2456400</v>
      </c>
      <c r="H195" s="27" t="s">
        <v>2033</v>
      </c>
      <c r="I195" s="111" t="s">
        <v>2020</v>
      </c>
      <c r="J195" s="27" t="s">
        <v>2021</v>
      </c>
      <c r="K195" s="27" t="s">
        <v>812</v>
      </c>
      <c r="L195" s="43" t="s">
        <v>767</v>
      </c>
      <c r="M195" s="115" t="s">
        <v>2017</v>
      </c>
      <c r="N195" s="115" t="s">
        <v>2022</v>
      </c>
      <c r="O195" s="84" t="s">
        <v>737</v>
      </c>
      <c r="P195" s="84" t="s">
        <v>737</v>
      </c>
      <c r="Q195" s="27"/>
      <c r="R195" s="27" t="s">
        <v>2008</v>
      </c>
      <c r="S195" s="114">
        <v>46121</v>
      </c>
    </row>
    <row r="196" spans="1:19">
      <c r="A196" s="27"/>
      <c r="B196" s="27" t="s">
        <v>2520</v>
      </c>
      <c r="C196" s="27" t="s">
        <v>2521</v>
      </c>
      <c r="D196" s="27" t="s">
        <v>2221</v>
      </c>
      <c r="E196" s="115" t="s">
        <v>2017</v>
      </c>
      <c r="F196" s="111" t="s">
        <v>2001</v>
      </c>
      <c r="G196" s="112">
        <v>1159200</v>
      </c>
      <c r="H196" s="27" t="s">
        <v>2033</v>
      </c>
      <c r="I196" s="111" t="s">
        <v>2020</v>
      </c>
      <c r="J196" s="27" t="s">
        <v>2021</v>
      </c>
      <c r="K196" s="27" t="s">
        <v>812</v>
      </c>
      <c r="L196" s="43" t="s">
        <v>767</v>
      </c>
      <c r="M196" s="115" t="s">
        <v>2017</v>
      </c>
      <c r="N196" s="115" t="s">
        <v>2022</v>
      </c>
      <c r="O196" s="84" t="s">
        <v>737</v>
      </c>
      <c r="P196" s="84" t="s">
        <v>737</v>
      </c>
      <c r="Q196" s="27"/>
      <c r="R196" s="27" t="s">
        <v>2008</v>
      </c>
      <c r="S196" s="114">
        <v>46121</v>
      </c>
    </row>
    <row r="197" spans="1:19">
      <c r="A197" s="27"/>
      <c r="B197" s="27" t="s">
        <v>2520</v>
      </c>
      <c r="C197" s="27" t="s">
        <v>2521</v>
      </c>
      <c r="D197" s="27" t="s">
        <v>2222</v>
      </c>
      <c r="E197" s="115" t="s">
        <v>2017</v>
      </c>
      <c r="F197" s="111" t="s">
        <v>2001</v>
      </c>
      <c r="G197" s="112">
        <v>70000</v>
      </c>
      <c r="H197" s="27" t="s">
        <v>2033</v>
      </c>
      <c r="I197" s="111" t="s">
        <v>2020</v>
      </c>
      <c r="J197" s="27" t="s">
        <v>2021</v>
      </c>
      <c r="K197" s="27" t="s">
        <v>812</v>
      </c>
      <c r="L197" s="43" t="s">
        <v>767</v>
      </c>
      <c r="M197" s="115" t="s">
        <v>2017</v>
      </c>
      <c r="N197" s="115" t="s">
        <v>2022</v>
      </c>
      <c r="O197" s="84" t="s">
        <v>737</v>
      </c>
      <c r="P197" s="84" t="s">
        <v>737</v>
      </c>
      <c r="Q197" s="27"/>
      <c r="R197" s="27" t="s">
        <v>2008</v>
      </c>
      <c r="S197" s="114">
        <v>46121</v>
      </c>
    </row>
    <row r="198" spans="1:19">
      <c r="A198" s="27"/>
      <c r="B198" s="27" t="s">
        <v>2520</v>
      </c>
      <c r="C198" s="27" t="s">
        <v>2521</v>
      </c>
      <c r="D198" s="27" t="s">
        <v>2223</v>
      </c>
      <c r="E198" s="115" t="s">
        <v>2017</v>
      </c>
      <c r="F198" s="111" t="s">
        <v>2001</v>
      </c>
      <c r="G198" s="112">
        <v>210000</v>
      </c>
      <c r="H198" s="27" t="s">
        <v>2033</v>
      </c>
      <c r="I198" s="111" t="s">
        <v>2020</v>
      </c>
      <c r="J198" s="27" t="s">
        <v>2021</v>
      </c>
      <c r="K198" s="27" t="s">
        <v>812</v>
      </c>
      <c r="L198" s="43" t="s">
        <v>767</v>
      </c>
      <c r="M198" s="115" t="s">
        <v>2017</v>
      </c>
      <c r="N198" s="115" t="s">
        <v>2022</v>
      </c>
      <c r="O198" s="84" t="s">
        <v>737</v>
      </c>
      <c r="P198" s="84" t="s">
        <v>737</v>
      </c>
      <c r="Q198" s="27"/>
      <c r="R198" s="27" t="s">
        <v>2008</v>
      </c>
      <c r="S198" s="114">
        <v>46121</v>
      </c>
    </row>
    <row r="199" spans="1:19" ht="27.6">
      <c r="A199" s="27"/>
      <c r="B199" s="27" t="s">
        <v>2520</v>
      </c>
      <c r="C199" s="27" t="s">
        <v>2521</v>
      </c>
      <c r="D199" s="124" t="s">
        <v>2224</v>
      </c>
      <c r="E199" s="115" t="s">
        <v>2017</v>
      </c>
      <c r="F199" s="111" t="s">
        <v>2001</v>
      </c>
      <c r="G199" s="112">
        <v>40000000</v>
      </c>
      <c r="H199" s="115" t="s">
        <v>2033</v>
      </c>
      <c r="I199" s="111" t="s">
        <v>2020</v>
      </c>
      <c r="J199" s="27" t="s">
        <v>2021</v>
      </c>
      <c r="K199" s="27" t="s">
        <v>812</v>
      </c>
      <c r="L199" s="43" t="s">
        <v>767</v>
      </c>
      <c r="M199" s="115" t="s">
        <v>2017</v>
      </c>
      <c r="N199" s="115" t="s">
        <v>2022</v>
      </c>
      <c r="O199" s="115"/>
      <c r="P199" s="84" t="s">
        <v>737</v>
      </c>
      <c r="Q199" s="27"/>
      <c r="R199" s="27" t="s">
        <v>2008</v>
      </c>
      <c r="S199" s="114">
        <v>46121</v>
      </c>
    </row>
    <row r="200" spans="1:19">
      <c r="A200" s="27"/>
      <c r="B200" s="27" t="s">
        <v>2520</v>
      </c>
      <c r="C200" s="27" t="s">
        <v>2521</v>
      </c>
      <c r="D200" s="27"/>
      <c r="E200" s="115" t="s">
        <v>2017</v>
      </c>
      <c r="F200" s="111" t="s">
        <v>2018</v>
      </c>
      <c r="G200" s="112"/>
      <c r="H200" s="27" t="s">
        <v>2033</v>
      </c>
      <c r="I200" s="111" t="s">
        <v>2020</v>
      </c>
      <c r="J200" s="27" t="s">
        <v>2021</v>
      </c>
      <c r="K200" s="27" t="s">
        <v>812</v>
      </c>
      <c r="L200" s="43" t="s">
        <v>767</v>
      </c>
      <c r="M200" s="115" t="s">
        <v>2017</v>
      </c>
      <c r="N200" s="115" t="s">
        <v>2022</v>
      </c>
      <c r="O200" s="27"/>
      <c r="P200" s="84"/>
      <c r="Q200" s="27"/>
      <c r="R200" s="27" t="s">
        <v>2008</v>
      </c>
      <c r="S200" s="114">
        <v>46121</v>
      </c>
    </row>
    <row r="201" spans="1:19">
      <c r="A201" s="27"/>
      <c r="B201" s="27" t="s">
        <v>2520</v>
      </c>
      <c r="C201" s="27" t="s">
        <v>2521</v>
      </c>
      <c r="D201" s="27" t="s">
        <v>2225</v>
      </c>
      <c r="E201" s="115" t="s">
        <v>2017</v>
      </c>
      <c r="F201" s="111" t="s">
        <v>2018</v>
      </c>
      <c r="G201" s="112">
        <v>7191122</v>
      </c>
      <c r="H201" s="27" t="s">
        <v>2033</v>
      </c>
      <c r="I201" s="111" t="s">
        <v>2020</v>
      </c>
      <c r="J201" s="27" t="s">
        <v>2021</v>
      </c>
      <c r="K201" s="27" t="s">
        <v>812</v>
      </c>
      <c r="L201" s="43" t="s">
        <v>767</v>
      </c>
      <c r="M201" s="115" t="s">
        <v>2017</v>
      </c>
      <c r="N201" s="115" t="s">
        <v>2022</v>
      </c>
      <c r="O201" s="84" t="s">
        <v>771</v>
      </c>
      <c r="P201" s="84" t="s">
        <v>737</v>
      </c>
      <c r="Q201" s="27"/>
      <c r="R201" s="27" t="s">
        <v>2008</v>
      </c>
      <c r="S201" s="114">
        <v>46121</v>
      </c>
    </row>
    <row r="202" spans="1:19">
      <c r="A202" s="27"/>
      <c r="B202" s="27" t="s">
        <v>2520</v>
      </c>
      <c r="C202" s="27" t="s">
        <v>2521</v>
      </c>
      <c r="D202" s="27" t="s">
        <v>2226</v>
      </c>
      <c r="E202" s="115" t="s">
        <v>2017</v>
      </c>
      <c r="F202" s="111" t="s">
        <v>2018</v>
      </c>
      <c r="G202" s="112">
        <v>19000000</v>
      </c>
      <c r="H202" s="27" t="s">
        <v>2033</v>
      </c>
      <c r="I202" s="111" t="s">
        <v>2020</v>
      </c>
      <c r="J202" s="27" t="s">
        <v>2021</v>
      </c>
      <c r="K202" s="27" t="s">
        <v>812</v>
      </c>
      <c r="L202" s="43" t="s">
        <v>767</v>
      </c>
      <c r="M202" s="115" t="s">
        <v>2017</v>
      </c>
      <c r="N202" s="115" t="s">
        <v>2022</v>
      </c>
      <c r="O202" s="84" t="s">
        <v>771</v>
      </c>
      <c r="P202" s="84" t="s">
        <v>737</v>
      </c>
      <c r="Q202" s="27"/>
      <c r="R202" s="27" t="s">
        <v>2008</v>
      </c>
      <c r="S202" s="114">
        <v>46121</v>
      </c>
    </row>
    <row r="203" spans="1:19" ht="28.2">
      <c r="A203" s="27"/>
      <c r="B203" s="27" t="s">
        <v>2520</v>
      </c>
      <c r="C203" s="27" t="s">
        <v>2521</v>
      </c>
      <c r="D203" s="28" t="s">
        <v>2227</v>
      </c>
      <c r="E203" s="115" t="s">
        <v>2017</v>
      </c>
      <c r="F203" s="111" t="s">
        <v>2018</v>
      </c>
      <c r="G203" s="112">
        <v>31000000</v>
      </c>
      <c r="H203" s="27"/>
      <c r="I203" s="111" t="s">
        <v>2020</v>
      </c>
      <c r="J203" s="27" t="s">
        <v>2021</v>
      </c>
      <c r="K203" s="27" t="s">
        <v>812</v>
      </c>
      <c r="L203" s="43" t="s">
        <v>767</v>
      </c>
      <c r="M203" s="115" t="s">
        <v>2017</v>
      </c>
      <c r="N203" s="115" t="s">
        <v>2022</v>
      </c>
      <c r="O203" s="84" t="s">
        <v>771</v>
      </c>
      <c r="P203" s="84" t="s">
        <v>737</v>
      </c>
      <c r="Q203" s="27"/>
      <c r="R203" s="27" t="s">
        <v>2008</v>
      </c>
      <c r="S203" s="114">
        <v>46121</v>
      </c>
    </row>
    <row r="204" spans="1:19">
      <c r="A204" s="27"/>
      <c r="B204" s="27" t="s">
        <v>2520</v>
      </c>
      <c r="C204" s="27" t="s">
        <v>2521</v>
      </c>
      <c r="D204" s="27" t="s">
        <v>2228</v>
      </c>
      <c r="E204" s="115" t="s">
        <v>2017</v>
      </c>
      <c r="F204" s="111" t="s">
        <v>2035</v>
      </c>
      <c r="G204" s="112">
        <v>96743535</v>
      </c>
      <c r="H204" s="27" t="s">
        <v>2229</v>
      </c>
      <c r="I204" s="111" t="s">
        <v>2020</v>
      </c>
      <c r="J204" s="27" t="s">
        <v>2021</v>
      </c>
      <c r="K204" s="27" t="s">
        <v>812</v>
      </c>
      <c r="L204" s="43" t="s">
        <v>767</v>
      </c>
      <c r="M204" s="115" t="s">
        <v>2017</v>
      </c>
      <c r="N204" s="115" t="s">
        <v>2022</v>
      </c>
      <c r="O204" s="84" t="s">
        <v>724</v>
      </c>
      <c r="P204" s="84" t="s">
        <v>737</v>
      </c>
      <c r="Q204" s="27"/>
      <c r="R204" s="27" t="s">
        <v>2008</v>
      </c>
      <c r="S204" s="114">
        <v>46121</v>
      </c>
    </row>
    <row r="205" spans="1:19">
      <c r="A205" s="27"/>
      <c r="B205" s="27" t="s">
        <v>2520</v>
      </c>
      <c r="C205" s="27" t="s">
        <v>2521</v>
      </c>
      <c r="D205" s="27" t="s">
        <v>2230</v>
      </c>
      <c r="E205" s="115" t="s">
        <v>2017</v>
      </c>
      <c r="F205" s="27" t="s">
        <v>2055</v>
      </c>
      <c r="G205" s="112">
        <v>43429305</v>
      </c>
      <c r="H205" s="27" t="s">
        <v>2229</v>
      </c>
      <c r="I205" s="111" t="s">
        <v>2020</v>
      </c>
      <c r="J205" s="27" t="s">
        <v>2021</v>
      </c>
      <c r="K205" s="27" t="s">
        <v>812</v>
      </c>
      <c r="L205" s="43" t="s">
        <v>767</v>
      </c>
      <c r="M205" s="115" t="s">
        <v>2017</v>
      </c>
      <c r="N205" s="115" t="s">
        <v>2022</v>
      </c>
      <c r="O205" s="84" t="s">
        <v>724</v>
      </c>
      <c r="P205" s="84" t="s">
        <v>737</v>
      </c>
      <c r="Q205" s="27"/>
      <c r="R205" s="27" t="s">
        <v>2008</v>
      </c>
      <c r="S205" s="114">
        <v>46121</v>
      </c>
    </row>
    <row r="206" spans="1:19">
      <c r="A206" s="27"/>
      <c r="B206" s="27" t="s">
        <v>2520</v>
      </c>
      <c r="C206" s="27" t="s">
        <v>2521</v>
      </c>
      <c r="D206" s="27" t="s">
        <v>2231</v>
      </c>
      <c r="E206" s="115" t="s">
        <v>2017</v>
      </c>
      <c r="F206" s="111" t="s">
        <v>2067</v>
      </c>
      <c r="G206" s="112">
        <v>7990570</v>
      </c>
      <c r="H206" s="27" t="s">
        <v>2229</v>
      </c>
      <c r="I206" s="111" t="s">
        <v>2020</v>
      </c>
      <c r="J206" s="27" t="s">
        <v>2021</v>
      </c>
      <c r="K206" s="27" t="s">
        <v>812</v>
      </c>
      <c r="L206" s="43" t="s">
        <v>767</v>
      </c>
      <c r="M206" s="115" t="s">
        <v>2017</v>
      </c>
      <c r="N206" s="115" t="s">
        <v>2022</v>
      </c>
      <c r="O206" s="84" t="s">
        <v>724</v>
      </c>
      <c r="P206" s="84" t="s">
        <v>737</v>
      </c>
      <c r="Q206" s="27"/>
      <c r="R206" s="27" t="s">
        <v>2008</v>
      </c>
      <c r="S206" s="114">
        <v>46121</v>
      </c>
    </row>
    <row r="207" spans="1:19">
      <c r="A207" s="27"/>
      <c r="B207" s="27" t="s">
        <v>2520</v>
      </c>
      <c r="C207" s="27" t="s">
        <v>2521</v>
      </c>
      <c r="D207" s="27" t="s">
        <v>2232</v>
      </c>
      <c r="E207" s="115" t="s">
        <v>2017</v>
      </c>
      <c r="F207" s="111" t="s">
        <v>2012</v>
      </c>
      <c r="G207" s="112">
        <v>14783132</v>
      </c>
      <c r="H207" s="27" t="s">
        <v>2229</v>
      </c>
      <c r="I207" s="111" t="s">
        <v>2020</v>
      </c>
      <c r="J207" s="27" t="s">
        <v>2021</v>
      </c>
      <c r="K207" s="27" t="s">
        <v>812</v>
      </c>
      <c r="L207" s="43" t="s">
        <v>767</v>
      </c>
      <c r="M207" s="115" t="s">
        <v>2017</v>
      </c>
      <c r="N207" s="115" t="s">
        <v>2022</v>
      </c>
      <c r="O207" s="84" t="s">
        <v>724</v>
      </c>
      <c r="P207" s="84" t="s">
        <v>737</v>
      </c>
      <c r="Q207" s="27"/>
      <c r="R207" s="27" t="s">
        <v>2008</v>
      </c>
      <c r="S207" s="114">
        <v>46121</v>
      </c>
    </row>
    <row r="208" spans="1:19">
      <c r="A208" s="27"/>
      <c r="B208" s="27" t="s">
        <v>2520</v>
      </c>
      <c r="C208" s="27" t="s">
        <v>2521</v>
      </c>
      <c r="D208" s="27" t="s">
        <v>2233</v>
      </c>
      <c r="E208" s="115" t="s">
        <v>2017</v>
      </c>
      <c r="F208" s="111" t="s">
        <v>2155</v>
      </c>
      <c r="G208" s="112">
        <v>2462942</v>
      </c>
      <c r="H208" s="27" t="s">
        <v>2229</v>
      </c>
      <c r="I208" s="111" t="s">
        <v>2020</v>
      </c>
      <c r="J208" s="27" t="s">
        <v>2021</v>
      </c>
      <c r="K208" s="27" t="s">
        <v>812</v>
      </c>
      <c r="L208" s="43" t="s">
        <v>767</v>
      </c>
      <c r="M208" s="115" t="s">
        <v>2017</v>
      </c>
      <c r="N208" s="115" t="s">
        <v>2022</v>
      </c>
      <c r="O208" s="84" t="s">
        <v>724</v>
      </c>
      <c r="P208" s="84" t="s">
        <v>737</v>
      </c>
      <c r="Q208" s="27"/>
      <c r="R208" s="27" t="s">
        <v>2008</v>
      </c>
      <c r="S208" s="114">
        <v>46121</v>
      </c>
    </row>
    <row r="209" spans="1:19">
      <c r="A209" s="27"/>
      <c r="B209" s="27" t="s">
        <v>2520</v>
      </c>
      <c r="C209" s="27" t="s">
        <v>2521</v>
      </c>
      <c r="D209" s="27" t="s">
        <v>2234</v>
      </c>
      <c r="E209" s="115" t="s">
        <v>2017</v>
      </c>
      <c r="F209" s="111" t="s">
        <v>2131</v>
      </c>
      <c r="G209" s="112">
        <v>10000000</v>
      </c>
      <c r="H209" s="27" t="s">
        <v>2235</v>
      </c>
      <c r="I209" s="111" t="s">
        <v>2020</v>
      </c>
      <c r="J209" s="27" t="s">
        <v>2021</v>
      </c>
      <c r="K209" s="27" t="s">
        <v>812</v>
      </c>
      <c r="L209" s="43" t="s">
        <v>767</v>
      </c>
      <c r="M209" s="115" t="s">
        <v>2017</v>
      </c>
      <c r="N209" s="115" t="s">
        <v>2022</v>
      </c>
      <c r="O209" s="27" t="s">
        <v>724</v>
      </c>
      <c r="P209" s="116" t="s">
        <v>771</v>
      </c>
      <c r="Q209" s="27"/>
      <c r="R209" s="27" t="s">
        <v>2008</v>
      </c>
      <c r="S209" s="114">
        <v>46121</v>
      </c>
    </row>
    <row r="210" spans="1:19">
      <c r="A210" s="27"/>
      <c r="B210" s="27" t="s">
        <v>2520</v>
      </c>
      <c r="C210" s="27" t="s">
        <v>2521</v>
      </c>
      <c r="D210" s="117" t="s">
        <v>2236</v>
      </c>
      <c r="E210" s="115"/>
      <c r="F210" s="111"/>
      <c r="G210" s="112"/>
      <c r="H210" s="27"/>
      <c r="I210" s="111" t="s">
        <v>2020</v>
      </c>
      <c r="J210" s="27" t="s">
        <v>2021</v>
      </c>
      <c r="K210" s="27" t="s">
        <v>812</v>
      </c>
      <c r="L210" s="43" t="s">
        <v>767</v>
      </c>
      <c r="M210" s="115"/>
      <c r="N210" s="115"/>
      <c r="O210" s="27"/>
      <c r="P210" s="27"/>
      <c r="Q210" s="27"/>
      <c r="R210" s="27" t="s">
        <v>2008</v>
      </c>
      <c r="S210" s="114">
        <v>46121</v>
      </c>
    </row>
    <row r="211" spans="1:19">
      <c r="A211" s="27"/>
      <c r="B211" s="27" t="s">
        <v>2520</v>
      </c>
      <c r="C211" s="27" t="s">
        <v>2521</v>
      </c>
      <c r="D211" s="27" t="s">
        <v>2237</v>
      </c>
      <c r="E211" s="27" t="s">
        <v>2060</v>
      </c>
      <c r="F211" s="111" t="s">
        <v>2131</v>
      </c>
      <c r="G211" s="112">
        <v>30358900</v>
      </c>
      <c r="H211" s="27" t="s">
        <v>2238</v>
      </c>
      <c r="I211" s="111" t="s">
        <v>2020</v>
      </c>
      <c r="J211" s="27" t="s">
        <v>2021</v>
      </c>
      <c r="K211" s="27" t="s">
        <v>812</v>
      </c>
      <c r="L211" s="43" t="s">
        <v>767</v>
      </c>
      <c r="M211" s="27" t="s">
        <v>2060</v>
      </c>
      <c r="N211" s="115" t="s">
        <v>2239</v>
      </c>
      <c r="O211" s="27" t="s">
        <v>727</v>
      </c>
      <c r="P211" s="84" t="s">
        <v>737</v>
      </c>
      <c r="Q211" s="27"/>
      <c r="R211" s="27" t="s">
        <v>2008</v>
      </c>
      <c r="S211" s="114">
        <v>46121</v>
      </c>
    </row>
    <row r="212" spans="1:19">
      <c r="A212" s="27"/>
      <c r="B212" s="27" t="s">
        <v>2520</v>
      </c>
      <c r="C212" s="27" t="s">
        <v>2521</v>
      </c>
      <c r="D212" s="27" t="s">
        <v>2240</v>
      </c>
      <c r="E212" s="27" t="s">
        <v>2060</v>
      </c>
      <c r="F212" s="111" t="s">
        <v>2131</v>
      </c>
      <c r="G212" s="112">
        <v>35716200</v>
      </c>
      <c r="H212" s="27" t="s">
        <v>2238</v>
      </c>
      <c r="I212" s="111" t="s">
        <v>2020</v>
      </c>
      <c r="J212" s="27" t="s">
        <v>2021</v>
      </c>
      <c r="K212" s="27" t="s">
        <v>812</v>
      </c>
      <c r="L212" s="43" t="s">
        <v>767</v>
      </c>
      <c r="M212" s="27" t="s">
        <v>2060</v>
      </c>
      <c r="N212" s="115" t="s">
        <v>2239</v>
      </c>
      <c r="O212" s="27" t="s">
        <v>727</v>
      </c>
      <c r="P212" s="84" t="s">
        <v>737</v>
      </c>
      <c r="Q212" s="27"/>
      <c r="R212" s="27" t="s">
        <v>2008</v>
      </c>
      <c r="S212" s="114">
        <v>46121</v>
      </c>
    </row>
    <row r="213" spans="1:19">
      <c r="A213" s="27"/>
      <c r="B213" s="27" t="s">
        <v>2520</v>
      </c>
      <c r="C213" s="27" t="s">
        <v>2521</v>
      </c>
      <c r="D213" s="27" t="s">
        <v>2241</v>
      </c>
      <c r="E213" s="115" t="s">
        <v>2017</v>
      </c>
      <c r="F213" s="111" t="s">
        <v>2131</v>
      </c>
      <c r="G213" s="112">
        <v>16965000</v>
      </c>
      <c r="H213" s="27" t="s">
        <v>2238</v>
      </c>
      <c r="I213" s="111" t="s">
        <v>2020</v>
      </c>
      <c r="J213" s="27" t="s">
        <v>2021</v>
      </c>
      <c r="K213" s="27" t="s">
        <v>812</v>
      </c>
      <c r="L213" s="43" t="s">
        <v>767</v>
      </c>
      <c r="M213" s="115" t="s">
        <v>2017</v>
      </c>
      <c r="N213" s="115" t="s">
        <v>2022</v>
      </c>
      <c r="O213" s="27" t="s">
        <v>727</v>
      </c>
      <c r="P213" s="84" t="s">
        <v>737</v>
      </c>
      <c r="Q213" s="27"/>
      <c r="R213" s="27" t="s">
        <v>2008</v>
      </c>
      <c r="S213" s="114">
        <v>46121</v>
      </c>
    </row>
    <row r="214" spans="1:19">
      <c r="A214" s="27"/>
      <c r="B214" s="27" t="s">
        <v>2520</v>
      </c>
      <c r="C214" s="27" t="s">
        <v>2521</v>
      </c>
      <c r="D214" s="27" t="s">
        <v>2242</v>
      </c>
      <c r="E214" s="115" t="s">
        <v>2017</v>
      </c>
      <c r="F214" s="111" t="s">
        <v>2131</v>
      </c>
      <c r="G214" s="112">
        <v>6250400</v>
      </c>
      <c r="H214" s="27" t="s">
        <v>2238</v>
      </c>
      <c r="I214" s="111" t="s">
        <v>2020</v>
      </c>
      <c r="J214" s="27" t="s">
        <v>2021</v>
      </c>
      <c r="K214" s="27" t="s">
        <v>812</v>
      </c>
      <c r="L214" s="43" t="s">
        <v>767</v>
      </c>
      <c r="M214" s="115" t="s">
        <v>2017</v>
      </c>
      <c r="N214" s="115" t="s">
        <v>2022</v>
      </c>
      <c r="O214" s="27" t="s">
        <v>727</v>
      </c>
      <c r="P214" s="84" t="s">
        <v>737</v>
      </c>
      <c r="Q214" s="27"/>
      <c r="R214" s="27" t="s">
        <v>2008</v>
      </c>
      <c r="S214" s="114">
        <v>46121</v>
      </c>
    </row>
    <row r="215" spans="1:19">
      <c r="A215" s="27"/>
      <c r="B215" s="27" t="s">
        <v>2520</v>
      </c>
      <c r="C215" s="27" t="s">
        <v>2521</v>
      </c>
      <c r="D215" s="27" t="s">
        <v>2243</v>
      </c>
      <c r="E215" s="115" t="s">
        <v>1401</v>
      </c>
      <c r="F215" s="111" t="s">
        <v>2131</v>
      </c>
      <c r="G215" s="112">
        <v>4865900</v>
      </c>
      <c r="H215" s="27" t="s">
        <v>2238</v>
      </c>
      <c r="I215" s="111" t="s">
        <v>2020</v>
      </c>
      <c r="J215" s="27" t="s">
        <v>2021</v>
      </c>
      <c r="K215" s="27" t="s">
        <v>812</v>
      </c>
      <c r="L215" s="43" t="s">
        <v>2015</v>
      </c>
      <c r="M215" s="115" t="s">
        <v>1401</v>
      </c>
      <c r="N215" s="27" t="s">
        <v>2005</v>
      </c>
      <c r="O215" s="125" t="s">
        <v>727</v>
      </c>
      <c r="P215" s="84" t="s">
        <v>737</v>
      </c>
      <c r="Q215" s="27"/>
      <c r="R215" s="27" t="s">
        <v>2008</v>
      </c>
      <c r="S215" s="114">
        <v>46121</v>
      </c>
    </row>
    <row r="216" spans="1:19">
      <c r="A216" s="27"/>
      <c r="B216" s="27" t="s">
        <v>2520</v>
      </c>
      <c r="C216" s="27" t="s">
        <v>2521</v>
      </c>
      <c r="D216" s="27" t="s">
        <v>2244</v>
      </c>
      <c r="E216" s="115" t="s">
        <v>2245</v>
      </c>
      <c r="F216" s="111" t="s">
        <v>2131</v>
      </c>
      <c r="G216" s="112">
        <v>50000000</v>
      </c>
      <c r="H216" s="27" t="s">
        <v>2238</v>
      </c>
      <c r="I216" s="111" t="s">
        <v>2020</v>
      </c>
      <c r="J216" s="27" t="s">
        <v>2021</v>
      </c>
      <c r="K216" s="27" t="s">
        <v>812</v>
      </c>
      <c r="L216" s="43" t="s">
        <v>767</v>
      </c>
      <c r="M216" s="115" t="s">
        <v>2245</v>
      </c>
      <c r="N216" s="115"/>
      <c r="O216" s="27" t="s">
        <v>727</v>
      </c>
      <c r="P216" s="84" t="s">
        <v>737</v>
      </c>
      <c r="Q216" s="27"/>
      <c r="R216" s="27" t="s">
        <v>2008</v>
      </c>
      <c r="S216" s="114">
        <v>46121</v>
      </c>
    </row>
    <row r="217" spans="1:19">
      <c r="A217" s="27"/>
      <c r="B217" s="27" t="s">
        <v>2520</v>
      </c>
      <c r="C217" s="27" t="s">
        <v>2521</v>
      </c>
      <c r="D217" s="27" t="s">
        <v>2246</v>
      </c>
      <c r="E217" s="27" t="s">
        <v>719</v>
      </c>
      <c r="F217" s="27" t="s">
        <v>2018</v>
      </c>
      <c r="G217" s="112">
        <v>10000000</v>
      </c>
      <c r="H217" s="27" t="s">
        <v>2238</v>
      </c>
      <c r="I217" s="111" t="s">
        <v>2020</v>
      </c>
      <c r="J217" s="27" t="s">
        <v>2021</v>
      </c>
      <c r="K217" s="27" t="s">
        <v>812</v>
      </c>
      <c r="L217" s="43" t="s">
        <v>767</v>
      </c>
      <c r="M217" s="27" t="s">
        <v>719</v>
      </c>
      <c r="N217" s="27"/>
      <c r="O217" s="27" t="s">
        <v>725</v>
      </c>
      <c r="P217" s="84" t="s">
        <v>725</v>
      </c>
      <c r="Q217" s="27"/>
      <c r="R217" s="27" t="s">
        <v>2008</v>
      </c>
      <c r="S217" s="114">
        <v>46121</v>
      </c>
    </row>
    <row r="218" spans="1:19">
      <c r="A218" s="27"/>
      <c r="B218" s="27" t="s">
        <v>2520</v>
      </c>
      <c r="C218" s="27" t="s">
        <v>2521</v>
      </c>
      <c r="D218" s="126" t="s">
        <v>2047</v>
      </c>
      <c r="E218" s="115" t="s">
        <v>1401</v>
      </c>
      <c r="F218" s="111" t="s">
        <v>2001</v>
      </c>
      <c r="G218" s="112"/>
      <c r="H218" s="27"/>
      <c r="I218" s="111" t="s">
        <v>2020</v>
      </c>
      <c r="J218" s="27" t="s">
        <v>2021</v>
      </c>
      <c r="K218" s="27" t="s">
        <v>812</v>
      </c>
      <c r="L218" s="43" t="s">
        <v>2015</v>
      </c>
      <c r="M218" s="115" t="s">
        <v>1401</v>
      </c>
      <c r="N218" s="115"/>
      <c r="O218" s="27"/>
      <c r="P218" s="27"/>
      <c r="Q218" s="27"/>
      <c r="R218" s="27" t="s">
        <v>2008</v>
      </c>
      <c r="S218" s="114">
        <v>46121</v>
      </c>
    </row>
    <row r="219" spans="1:19" ht="96.6">
      <c r="A219" s="27"/>
      <c r="B219" s="27" t="s">
        <v>2520</v>
      </c>
      <c r="C219" s="27" t="s">
        <v>2521</v>
      </c>
      <c r="D219" s="111" t="s">
        <v>2247</v>
      </c>
      <c r="E219" s="115" t="s">
        <v>1401</v>
      </c>
      <c r="F219" s="111" t="s">
        <v>2001</v>
      </c>
      <c r="G219" s="112">
        <v>7000000</v>
      </c>
      <c r="H219" s="115" t="s">
        <v>2002</v>
      </c>
      <c r="I219" s="111" t="s">
        <v>2020</v>
      </c>
      <c r="J219" s="27" t="s">
        <v>2021</v>
      </c>
      <c r="K219" s="27" t="s">
        <v>812</v>
      </c>
      <c r="L219" s="43" t="s">
        <v>2015</v>
      </c>
      <c r="M219" s="115" t="s">
        <v>1401</v>
      </c>
      <c r="N219" s="115" t="s">
        <v>2005</v>
      </c>
      <c r="O219" s="84" t="s">
        <v>724</v>
      </c>
      <c r="P219" s="84" t="s">
        <v>724</v>
      </c>
      <c r="Q219" s="27"/>
      <c r="R219" s="27" t="s">
        <v>2008</v>
      </c>
      <c r="S219" s="114">
        <v>46121</v>
      </c>
    </row>
    <row r="220" spans="1:19" ht="124.2">
      <c r="A220" s="27"/>
      <c r="B220" s="27" t="s">
        <v>2520</v>
      </c>
      <c r="C220" s="27" t="s">
        <v>2521</v>
      </c>
      <c r="D220" s="111" t="s">
        <v>2248</v>
      </c>
      <c r="E220" s="115" t="s">
        <v>1401</v>
      </c>
      <c r="F220" s="111" t="s">
        <v>2001</v>
      </c>
      <c r="G220" s="112">
        <v>3200000</v>
      </c>
      <c r="H220" s="115" t="s">
        <v>2002</v>
      </c>
      <c r="I220" s="111" t="s">
        <v>2020</v>
      </c>
      <c r="J220" s="27" t="s">
        <v>2021</v>
      </c>
      <c r="K220" s="27" t="s">
        <v>812</v>
      </c>
      <c r="L220" s="43" t="s">
        <v>2015</v>
      </c>
      <c r="M220" s="115" t="s">
        <v>1401</v>
      </c>
      <c r="N220" s="115" t="s">
        <v>2005</v>
      </c>
      <c r="O220" s="84" t="s">
        <v>724</v>
      </c>
      <c r="P220" s="84" t="s">
        <v>724</v>
      </c>
      <c r="Q220" s="27"/>
      <c r="R220" s="27" t="s">
        <v>2008</v>
      </c>
      <c r="S220" s="114">
        <v>46121</v>
      </c>
    </row>
    <row r="221" spans="1:19" ht="69">
      <c r="A221" s="27"/>
      <c r="B221" s="27" t="s">
        <v>2520</v>
      </c>
      <c r="C221" s="27" t="s">
        <v>2521</v>
      </c>
      <c r="D221" s="111" t="s">
        <v>2249</v>
      </c>
      <c r="E221" s="115" t="s">
        <v>1401</v>
      </c>
      <c r="F221" s="111" t="s">
        <v>2001</v>
      </c>
      <c r="G221" s="112">
        <v>2800000</v>
      </c>
      <c r="H221" s="115" t="s">
        <v>2002</v>
      </c>
      <c r="I221" s="111" t="s">
        <v>2020</v>
      </c>
      <c r="J221" s="27" t="s">
        <v>2021</v>
      </c>
      <c r="K221" s="27" t="s">
        <v>812</v>
      </c>
      <c r="L221" s="43" t="s">
        <v>2015</v>
      </c>
      <c r="M221" s="115" t="s">
        <v>1401</v>
      </c>
      <c r="N221" s="115" t="s">
        <v>2005</v>
      </c>
      <c r="O221" s="84" t="s">
        <v>724</v>
      </c>
      <c r="P221" s="84" t="s">
        <v>724</v>
      </c>
      <c r="Q221" s="27"/>
      <c r="R221" s="27" t="s">
        <v>2008</v>
      </c>
      <c r="S221" s="114">
        <v>46121</v>
      </c>
    </row>
    <row r="222" spans="1:19" ht="96.6">
      <c r="A222" s="27"/>
      <c r="B222" s="27" t="s">
        <v>2520</v>
      </c>
      <c r="C222" s="27" t="s">
        <v>2521</v>
      </c>
      <c r="D222" s="111" t="s">
        <v>2250</v>
      </c>
      <c r="E222" s="115" t="s">
        <v>1401</v>
      </c>
      <c r="F222" s="111" t="s">
        <v>2001</v>
      </c>
      <c r="G222" s="112">
        <v>620000</v>
      </c>
      <c r="H222" s="115" t="s">
        <v>2002</v>
      </c>
      <c r="I222" s="111" t="s">
        <v>2020</v>
      </c>
      <c r="J222" s="27" t="s">
        <v>2021</v>
      </c>
      <c r="K222" s="27" t="s">
        <v>812</v>
      </c>
      <c r="L222" s="43" t="s">
        <v>2015</v>
      </c>
      <c r="M222" s="115" t="s">
        <v>1401</v>
      </c>
      <c r="N222" s="115" t="s">
        <v>2005</v>
      </c>
      <c r="O222" s="84" t="s">
        <v>724</v>
      </c>
      <c r="P222" s="84" t="s">
        <v>724</v>
      </c>
      <c r="Q222" s="27"/>
      <c r="R222" s="27" t="s">
        <v>2008</v>
      </c>
      <c r="S222" s="114">
        <v>46121</v>
      </c>
    </row>
    <row r="223" spans="1:19" ht="55.2">
      <c r="A223" s="27"/>
      <c r="B223" s="27" t="s">
        <v>2520</v>
      </c>
      <c r="C223" s="27" t="s">
        <v>2521</v>
      </c>
      <c r="D223" s="111" t="s">
        <v>2251</v>
      </c>
      <c r="E223" s="115" t="s">
        <v>1401</v>
      </c>
      <c r="F223" s="111" t="s">
        <v>2001</v>
      </c>
      <c r="G223" s="112">
        <v>1700000</v>
      </c>
      <c r="H223" s="115" t="s">
        <v>2002</v>
      </c>
      <c r="I223" s="111" t="s">
        <v>2020</v>
      </c>
      <c r="J223" s="27" t="s">
        <v>2021</v>
      </c>
      <c r="K223" s="27" t="s">
        <v>812</v>
      </c>
      <c r="L223" s="43" t="s">
        <v>2015</v>
      </c>
      <c r="M223" s="115" t="s">
        <v>1401</v>
      </c>
      <c r="N223" s="115" t="s">
        <v>2005</v>
      </c>
      <c r="O223" s="116" t="s">
        <v>725</v>
      </c>
      <c r="P223" s="84" t="s">
        <v>725</v>
      </c>
      <c r="Q223" s="27"/>
      <c r="R223" s="27" t="s">
        <v>2008</v>
      </c>
      <c r="S223" s="114">
        <v>46121</v>
      </c>
    </row>
    <row r="224" spans="1:19" ht="110.4">
      <c r="A224" s="27"/>
      <c r="B224" s="27" t="s">
        <v>2520</v>
      </c>
      <c r="C224" s="27" t="s">
        <v>2521</v>
      </c>
      <c r="D224" s="111" t="s">
        <v>2252</v>
      </c>
      <c r="E224" s="115" t="s">
        <v>1401</v>
      </c>
      <c r="F224" s="111" t="s">
        <v>2001</v>
      </c>
      <c r="G224" s="112">
        <v>300000</v>
      </c>
      <c r="H224" s="115" t="s">
        <v>2002</v>
      </c>
      <c r="I224" s="111" t="s">
        <v>2020</v>
      </c>
      <c r="J224" s="27" t="s">
        <v>2021</v>
      </c>
      <c r="K224" s="27" t="s">
        <v>812</v>
      </c>
      <c r="L224" s="43" t="s">
        <v>2015</v>
      </c>
      <c r="M224" s="115" t="s">
        <v>1401</v>
      </c>
      <c r="N224" s="115" t="s">
        <v>2005</v>
      </c>
      <c r="O224" s="116" t="s">
        <v>725</v>
      </c>
      <c r="P224" s="84" t="s">
        <v>725</v>
      </c>
      <c r="Q224" s="27"/>
      <c r="R224" s="27" t="s">
        <v>2008</v>
      </c>
      <c r="S224" s="114">
        <v>46121</v>
      </c>
    </row>
    <row r="225" spans="1:19" ht="41.4">
      <c r="A225" s="27"/>
      <c r="B225" s="27" t="s">
        <v>2520</v>
      </c>
      <c r="C225" s="27" t="s">
        <v>2521</v>
      </c>
      <c r="D225" s="111" t="s">
        <v>2253</v>
      </c>
      <c r="E225" s="115" t="s">
        <v>1401</v>
      </c>
      <c r="F225" s="111" t="s">
        <v>2001</v>
      </c>
      <c r="G225" s="112">
        <v>1200000</v>
      </c>
      <c r="H225" s="115" t="s">
        <v>2002</v>
      </c>
      <c r="I225" s="111" t="s">
        <v>2020</v>
      </c>
      <c r="J225" s="27" t="s">
        <v>2021</v>
      </c>
      <c r="K225" s="27" t="s">
        <v>812</v>
      </c>
      <c r="L225" s="43" t="s">
        <v>2015</v>
      </c>
      <c r="M225" s="115" t="s">
        <v>1401</v>
      </c>
      <c r="N225" s="115" t="s">
        <v>2005</v>
      </c>
      <c r="O225" s="116" t="s">
        <v>725</v>
      </c>
      <c r="P225" s="84" t="s">
        <v>725</v>
      </c>
      <c r="Q225" s="27"/>
      <c r="R225" s="27" t="s">
        <v>2008</v>
      </c>
      <c r="S225" s="114">
        <v>46121</v>
      </c>
    </row>
    <row r="226" spans="1:19" ht="55.2">
      <c r="A226" s="27"/>
      <c r="B226" s="27" t="s">
        <v>2520</v>
      </c>
      <c r="C226" s="27" t="s">
        <v>2521</v>
      </c>
      <c r="D226" s="111" t="s">
        <v>2254</v>
      </c>
      <c r="E226" s="115" t="s">
        <v>1401</v>
      </c>
      <c r="F226" s="111" t="s">
        <v>2001</v>
      </c>
      <c r="G226" s="112">
        <v>150000</v>
      </c>
      <c r="H226" s="115" t="s">
        <v>2002</v>
      </c>
      <c r="I226" s="111" t="s">
        <v>2020</v>
      </c>
      <c r="J226" s="27" t="s">
        <v>2021</v>
      </c>
      <c r="K226" s="27" t="s">
        <v>812</v>
      </c>
      <c r="L226" s="43" t="s">
        <v>2015</v>
      </c>
      <c r="M226" s="115" t="s">
        <v>1401</v>
      </c>
      <c r="N226" s="115" t="s">
        <v>2005</v>
      </c>
      <c r="O226" s="116" t="s">
        <v>725</v>
      </c>
      <c r="P226" s="84" t="s">
        <v>725</v>
      </c>
      <c r="Q226" s="27"/>
      <c r="R226" s="27" t="s">
        <v>2008</v>
      </c>
      <c r="S226" s="114">
        <v>46121</v>
      </c>
    </row>
    <row r="227" spans="1:19" ht="41.4">
      <c r="A227" s="27"/>
      <c r="B227" s="27" t="s">
        <v>2520</v>
      </c>
      <c r="C227" s="27" t="s">
        <v>2521</v>
      </c>
      <c r="D227" s="111" t="s">
        <v>2255</v>
      </c>
      <c r="E227" s="115" t="s">
        <v>1401</v>
      </c>
      <c r="F227" s="111" t="s">
        <v>2001</v>
      </c>
      <c r="G227" s="112">
        <v>1750000</v>
      </c>
      <c r="H227" s="115" t="s">
        <v>2002</v>
      </c>
      <c r="I227" s="111" t="s">
        <v>2020</v>
      </c>
      <c r="J227" s="27" t="s">
        <v>2021</v>
      </c>
      <c r="K227" s="27" t="s">
        <v>812</v>
      </c>
      <c r="L227" s="43" t="s">
        <v>2015</v>
      </c>
      <c r="M227" s="115" t="s">
        <v>1401</v>
      </c>
      <c r="N227" s="115" t="s">
        <v>2005</v>
      </c>
      <c r="O227" s="84" t="s">
        <v>724</v>
      </c>
      <c r="P227" s="116" t="s">
        <v>771</v>
      </c>
      <c r="Q227" s="27"/>
      <c r="R227" s="27" t="s">
        <v>2008</v>
      </c>
      <c r="S227" s="114">
        <v>46121</v>
      </c>
    </row>
    <row r="228" spans="1:19" ht="41.4">
      <c r="A228" s="27"/>
      <c r="B228" s="27" t="s">
        <v>2520</v>
      </c>
      <c r="C228" s="27" t="s">
        <v>2521</v>
      </c>
      <c r="D228" s="111" t="s">
        <v>2256</v>
      </c>
      <c r="E228" s="115" t="s">
        <v>1401</v>
      </c>
      <c r="F228" s="111" t="s">
        <v>2001</v>
      </c>
      <c r="G228" s="112">
        <v>2100000</v>
      </c>
      <c r="H228" s="115" t="s">
        <v>2002</v>
      </c>
      <c r="I228" s="111" t="s">
        <v>2020</v>
      </c>
      <c r="J228" s="27" t="s">
        <v>2021</v>
      </c>
      <c r="K228" s="27" t="s">
        <v>812</v>
      </c>
      <c r="L228" s="43" t="s">
        <v>2015</v>
      </c>
      <c r="M228" s="115" t="s">
        <v>1401</v>
      </c>
      <c r="N228" s="115" t="s">
        <v>2005</v>
      </c>
      <c r="O228" s="84" t="s">
        <v>724</v>
      </c>
      <c r="P228" s="84" t="s">
        <v>718</v>
      </c>
      <c r="Q228" s="27"/>
      <c r="R228" s="27" t="s">
        <v>2008</v>
      </c>
      <c r="S228" s="114">
        <v>46121</v>
      </c>
    </row>
    <row r="229" spans="1:19" ht="110.4">
      <c r="A229" s="27"/>
      <c r="B229" s="27" t="s">
        <v>2520</v>
      </c>
      <c r="C229" s="27" t="s">
        <v>2521</v>
      </c>
      <c r="D229" s="111" t="s">
        <v>2257</v>
      </c>
      <c r="E229" s="115" t="s">
        <v>1401</v>
      </c>
      <c r="F229" s="111" t="s">
        <v>2001</v>
      </c>
      <c r="G229" s="112">
        <v>80000</v>
      </c>
      <c r="H229" s="115" t="s">
        <v>2002</v>
      </c>
      <c r="I229" s="111" t="s">
        <v>2020</v>
      </c>
      <c r="J229" s="27" t="s">
        <v>2021</v>
      </c>
      <c r="K229" s="27" t="s">
        <v>812</v>
      </c>
      <c r="L229" s="43" t="s">
        <v>2015</v>
      </c>
      <c r="M229" s="115" t="s">
        <v>1401</v>
      </c>
      <c r="N229" s="115" t="s">
        <v>2005</v>
      </c>
      <c r="O229" s="84" t="s">
        <v>724</v>
      </c>
      <c r="P229" s="84" t="s">
        <v>724</v>
      </c>
      <c r="Q229" s="27"/>
      <c r="R229" s="27" t="s">
        <v>2008</v>
      </c>
      <c r="S229" s="114">
        <v>46121</v>
      </c>
    </row>
    <row r="230" spans="1:19" ht="27.6">
      <c r="A230" s="27"/>
      <c r="B230" s="27" t="s">
        <v>2520</v>
      </c>
      <c r="C230" s="27" t="s">
        <v>2521</v>
      </c>
      <c r="D230" s="111" t="s">
        <v>2258</v>
      </c>
      <c r="E230" s="115" t="s">
        <v>1401</v>
      </c>
      <c r="F230" s="111" t="s">
        <v>2001</v>
      </c>
      <c r="G230" s="112">
        <v>34000000</v>
      </c>
      <c r="H230" s="115" t="s">
        <v>2002</v>
      </c>
      <c r="I230" s="111" t="s">
        <v>2020</v>
      </c>
      <c r="J230" s="27" t="s">
        <v>2021</v>
      </c>
      <c r="K230" s="27" t="s">
        <v>812</v>
      </c>
      <c r="L230" s="43" t="s">
        <v>2015</v>
      </c>
      <c r="M230" s="115" t="s">
        <v>1401</v>
      </c>
      <c r="N230" s="115" t="s">
        <v>2005</v>
      </c>
      <c r="O230" s="84" t="s">
        <v>724</v>
      </c>
      <c r="P230" s="116" t="s">
        <v>727</v>
      </c>
      <c r="Q230" s="27"/>
      <c r="R230" s="27" t="s">
        <v>2008</v>
      </c>
      <c r="S230" s="114">
        <v>46121</v>
      </c>
    </row>
    <row r="231" spans="1:19">
      <c r="A231" s="27"/>
      <c r="B231" s="27" t="s">
        <v>2520</v>
      </c>
      <c r="C231" s="27" t="s">
        <v>2521</v>
      </c>
      <c r="D231" s="111" t="s">
        <v>2259</v>
      </c>
      <c r="E231" s="115" t="s">
        <v>1401</v>
      </c>
      <c r="F231" s="111" t="s">
        <v>2001</v>
      </c>
      <c r="G231" s="112">
        <v>750000</v>
      </c>
      <c r="H231" s="115" t="s">
        <v>2002</v>
      </c>
      <c r="I231" s="111" t="s">
        <v>2020</v>
      </c>
      <c r="J231" s="27" t="s">
        <v>2021</v>
      </c>
      <c r="K231" s="27" t="s">
        <v>812</v>
      </c>
      <c r="L231" s="43" t="s">
        <v>2015</v>
      </c>
      <c r="M231" s="115" t="s">
        <v>1401</v>
      </c>
      <c r="N231" s="115" t="s">
        <v>2005</v>
      </c>
      <c r="O231" s="84" t="s">
        <v>724</v>
      </c>
      <c r="P231" s="84" t="s">
        <v>718</v>
      </c>
      <c r="Q231" s="27"/>
      <c r="R231" s="27" t="s">
        <v>2008</v>
      </c>
      <c r="S231" s="114">
        <v>46121</v>
      </c>
    </row>
    <row r="232" spans="1:19" ht="27.6">
      <c r="A232" s="27"/>
      <c r="B232" s="27" t="s">
        <v>2520</v>
      </c>
      <c r="C232" s="27" t="s">
        <v>2521</v>
      </c>
      <c r="D232" s="111" t="s">
        <v>2260</v>
      </c>
      <c r="E232" s="115" t="s">
        <v>1401</v>
      </c>
      <c r="F232" s="111" t="s">
        <v>2001</v>
      </c>
      <c r="G232" s="112">
        <v>180000</v>
      </c>
      <c r="H232" s="115" t="s">
        <v>2002</v>
      </c>
      <c r="I232" s="111" t="s">
        <v>2020</v>
      </c>
      <c r="J232" s="27" t="s">
        <v>2021</v>
      </c>
      <c r="K232" s="27" t="s">
        <v>812</v>
      </c>
      <c r="L232" s="43" t="s">
        <v>2015</v>
      </c>
      <c r="M232" s="115" t="s">
        <v>1401</v>
      </c>
      <c r="N232" s="115" t="s">
        <v>2005</v>
      </c>
      <c r="O232" s="116" t="s">
        <v>725</v>
      </c>
      <c r="P232" s="84" t="s">
        <v>725</v>
      </c>
      <c r="Q232" s="27"/>
      <c r="R232" s="27" t="s">
        <v>2008</v>
      </c>
      <c r="S232" s="114">
        <v>46121</v>
      </c>
    </row>
    <row r="233" spans="1:19" ht="27.6">
      <c r="A233" s="27"/>
      <c r="B233" s="27" t="s">
        <v>2520</v>
      </c>
      <c r="C233" s="27" t="s">
        <v>2521</v>
      </c>
      <c r="D233" s="111" t="s">
        <v>2261</v>
      </c>
      <c r="E233" s="115" t="s">
        <v>1401</v>
      </c>
      <c r="F233" s="111" t="s">
        <v>2001</v>
      </c>
      <c r="G233" s="112">
        <v>2600000</v>
      </c>
      <c r="H233" s="115" t="s">
        <v>2002</v>
      </c>
      <c r="I233" s="111" t="s">
        <v>2020</v>
      </c>
      <c r="J233" s="27" t="s">
        <v>2021</v>
      </c>
      <c r="K233" s="27" t="s">
        <v>812</v>
      </c>
      <c r="L233" s="43" t="s">
        <v>2015</v>
      </c>
      <c r="M233" s="115" t="s">
        <v>1401</v>
      </c>
      <c r="N233" s="115" t="s">
        <v>2005</v>
      </c>
      <c r="O233" s="116" t="s">
        <v>771</v>
      </c>
      <c r="P233" s="116" t="s">
        <v>771</v>
      </c>
      <c r="Q233" s="27"/>
      <c r="R233" s="27" t="s">
        <v>2008</v>
      </c>
      <c r="S233" s="114">
        <v>46121</v>
      </c>
    </row>
    <row r="234" spans="1:19" ht="27.6">
      <c r="A234" s="27"/>
      <c r="B234" s="27" t="s">
        <v>2520</v>
      </c>
      <c r="C234" s="27" t="s">
        <v>2521</v>
      </c>
      <c r="D234" s="111" t="s">
        <v>2262</v>
      </c>
      <c r="E234" s="115" t="s">
        <v>1401</v>
      </c>
      <c r="F234" s="111" t="s">
        <v>2001</v>
      </c>
      <c r="G234" s="112">
        <v>65000000</v>
      </c>
      <c r="H234" s="115" t="s">
        <v>2002</v>
      </c>
      <c r="I234" s="111" t="s">
        <v>2020</v>
      </c>
      <c r="J234" s="27" t="s">
        <v>2021</v>
      </c>
      <c r="K234" s="27" t="s">
        <v>812</v>
      </c>
      <c r="L234" s="43" t="s">
        <v>2015</v>
      </c>
      <c r="M234" s="115" t="s">
        <v>1401</v>
      </c>
      <c r="N234" s="115" t="s">
        <v>2005</v>
      </c>
      <c r="O234" s="116" t="s">
        <v>771</v>
      </c>
      <c r="P234" s="116" t="s">
        <v>771</v>
      </c>
      <c r="Q234" s="27"/>
      <c r="R234" s="27" t="s">
        <v>2008</v>
      </c>
      <c r="S234" s="114">
        <v>46121</v>
      </c>
    </row>
    <row r="235" spans="1:19">
      <c r="A235" s="27"/>
      <c r="B235" s="27" t="s">
        <v>2520</v>
      </c>
      <c r="C235" s="27" t="s">
        <v>2521</v>
      </c>
      <c r="D235" s="120" t="s">
        <v>2263</v>
      </c>
      <c r="E235" s="115" t="s">
        <v>1401</v>
      </c>
      <c r="F235" s="111" t="s">
        <v>2018</v>
      </c>
      <c r="G235" s="112"/>
      <c r="H235" s="115" t="s">
        <v>2002</v>
      </c>
      <c r="I235" s="111" t="s">
        <v>2020</v>
      </c>
      <c r="J235" s="27" t="s">
        <v>2021</v>
      </c>
      <c r="K235" s="27" t="s">
        <v>812</v>
      </c>
      <c r="L235" s="43" t="s">
        <v>2015</v>
      </c>
      <c r="M235" s="115" t="s">
        <v>1401</v>
      </c>
      <c r="N235" s="115" t="s">
        <v>2005</v>
      </c>
      <c r="O235" s="84" t="s">
        <v>724</v>
      </c>
      <c r="P235" s="84"/>
      <c r="Q235" s="27"/>
      <c r="R235" s="27" t="s">
        <v>2008</v>
      </c>
      <c r="S235" s="114">
        <v>46121</v>
      </c>
    </row>
    <row r="236" spans="1:19" ht="82.8">
      <c r="A236" s="27"/>
      <c r="B236" s="27" t="s">
        <v>2520</v>
      </c>
      <c r="C236" s="27" t="s">
        <v>2521</v>
      </c>
      <c r="D236" s="111" t="s">
        <v>2264</v>
      </c>
      <c r="E236" s="115" t="s">
        <v>1401</v>
      </c>
      <c r="F236" s="111" t="s">
        <v>2018</v>
      </c>
      <c r="G236" s="112">
        <v>6500000</v>
      </c>
      <c r="H236" s="115" t="s">
        <v>2002</v>
      </c>
      <c r="I236" s="111" t="s">
        <v>2020</v>
      </c>
      <c r="J236" s="27" t="s">
        <v>2021</v>
      </c>
      <c r="K236" s="27" t="s">
        <v>812</v>
      </c>
      <c r="L236" s="43" t="s">
        <v>2015</v>
      </c>
      <c r="M236" s="115" t="s">
        <v>1401</v>
      </c>
      <c r="N236" s="115" t="s">
        <v>2005</v>
      </c>
      <c r="O236" s="84" t="s">
        <v>724</v>
      </c>
      <c r="P236" s="84" t="s">
        <v>724</v>
      </c>
      <c r="Q236" s="27"/>
      <c r="R236" s="27" t="s">
        <v>2008</v>
      </c>
      <c r="S236" s="114">
        <v>46121</v>
      </c>
    </row>
    <row r="237" spans="1:19" ht="55.2">
      <c r="A237" s="27"/>
      <c r="B237" s="27" t="s">
        <v>2520</v>
      </c>
      <c r="C237" s="27" t="s">
        <v>2521</v>
      </c>
      <c r="D237" s="111" t="s">
        <v>2265</v>
      </c>
      <c r="E237" s="115" t="s">
        <v>1401</v>
      </c>
      <c r="F237" s="111" t="s">
        <v>2018</v>
      </c>
      <c r="G237" s="112">
        <v>100000</v>
      </c>
      <c r="H237" s="115" t="s">
        <v>2002</v>
      </c>
      <c r="I237" s="111" t="s">
        <v>2020</v>
      </c>
      <c r="J237" s="27" t="s">
        <v>2021</v>
      </c>
      <c r="K237" s="27" t="s">
        <v>812</v>
      </c>
      <c r="L237" s="43" t="s">
        <v>2015</v>
      </c>
      <c r="M237" s="115" t="s">
        <v>1401</v>
      </c>
      <c r="N237" s="115" t="s">
        <v>2005</v>
      </c>
      <c r="O237" s="84" t="s">
        <v>724</v>
      </c>
      <c r="P237" s="84" t="s">
        <v>724</v>
      </c>
      <c r="Q237" s="27"/>
      <c r="R237" s="27" t="s">
        <v>2008</v>
      </c>
      <c r="S237" s="114">
        <v>46121</v>
      </c>
    </row>
    <row r="238" spans="1:19" ht="82.8">
      <c r="A238" s="27"/>
      <c r="B238" s="27" t="s">
        <v>2520</v>
      </c>
      <c r="C238" s="27" t="s">
        <v>2521</v>
      </c>
      <c r="D238" s="111" t="s">
        <v>2266</v>
      </c>
      <c r="E238" s="115" t="s">
        <v>1401</v>
      </c>
      <c r="F238" s="111" t="s">
        <v>2018</v>
      </c>
      <c r="G238" s="112">
        <v>3500000</v>
      </c>
      <c r="H238" s="115" t="s">
        <v>2002</v>
      </c>
      <c r="I238" s="111" t="s">
        <v>2020</v>
      </c>
      <c r="J238" s="27" t="s">
        <v>2021</v>
      </c>
      <c r="K238" s="27" t="s">
        <v>812</v>
      </c>
      <c r="L238" s="43" t="s">
        <v>2015</v>
      </c>
      <c r="M238" s="115" t="s">
        <v>1401</v>
      </c>
      <c r="N238" s="115" t="s">
        <v>2005</v>
      </c>
      <c r="O238" s="84" t="s">
        <v>724</v>
      </c>
      <c r="P238" s="84" t="s">
        <v>724</v>
      </c>
      <c r="Q238" s="27"/>
      <c r="R238" s="27" t="s">
        <v>2008</v>
      </c>
      <c r="S238" s="114">
        <v>46121</v>
      </c>
    </row>
    <row r="239" spans="1:19" ht="55.2">
      <c r="A239" s="27"/>
      <c r="B239" s="27" t="s">
        <v>2520</v>
      </c>
      <c r="C239" s="27" t="s">
        <v>2521</v>
      </c>
      <c r="D239" s="111" t="s">
        <v>2267</v>
      </c>
      <c r="E239" s="115" t="s">
        <v>1401</v>
      </c>
      <c r="F239" s="111" t="s">
        <v>2018</v>
      </c>
      <c r="G239" s="112">
        <v>1600000</v>
      </c>
      <c r="H239" s="115" t="s">
        <v>2002</v>
      </c>
      <c r="I239" s="111" t="s">
        <v>2020</v>
      </c>
      <c r="J239" s="27" t="s">
        <v>2021</v>
      </c>
      <c r="K239" s="27" t="s">
        <v>812</v>
      </c>
      <c r="L239" s="43" t="s">
        <v>2015</v>
      </c>
      <c r="M239" s="115" t="s">
        <v>1401</v>
      </c>
      <c r="N239" s="115" t="s">
        <v>2005</v>
      </c>
      <c r="O239" s="84" t="s">
        <v>724</v>
      </c>
      <c r="P239" s="84" t="s">
        <v>724</v>
      </c>
      <c r="Q239" s="27"/>
      <c r="R239" s="27" t="s">
        <v>2008</v>
      </c>
      <c r="S239" s="114">
        <v>46121</v>
      </c>
    </row>
    <row r="240" spans="1:19" ht="55.2">
      <c r="A240" s="27"/>
      <c r="B240" s="27" t="s">
        <v>2520</v>
      </c>
      <c r="C240" s="27" t="s">
        <v>2521</v>
      </c>
      <c r="D240" s="111" t="s">
        <v>2268</v>
      </c>
      <c r="E240" s="115" t="s">
        <v>1401</v>
      </c>
      <c r="F240" s="111" t="s">
        <v>2018</v>
      </c>
      <c r="G240" s="112">
        <v>250000</v>
      </c>
      <c r="H240" s="115" t="s">
        <v>2002</v>
      </c>
      <c r="I240" s="111" t="s">
        <v>2020</v>
      </c>
      <c r="J240" s="27" t="s">
        <v>2021</v>
      </c>
      <c r="K240" s="27" t="s">
        <v>812</v>
      </c>
      <c r="L240" s="43" t="s">
        <v>2015</v>
      </c>
      <c r="M240" s="115" t="s">
        <v>1401</v>
      </c>
      <c r="N240" s="115" t="s">
        <v>2005</v>
      </c>
      <c r="O240" s="116" t="s">
        <v>725</v>
      </c>
      <c r="P240" s="84" t="s">
        <v>725</v>
      </c>
      <c r="Q240" s="27"/>
      <c r="R240" s="27" t="s">
        <v>2008</v>
      </c>
      <c r="S240" s="114">
        <v>46121</v>
      </c>
    </row>
    <row r="241" spans="1:19" ht="55.2">
      <c r="A241" s="27"/>
      <c r="B241" s="27" t="s">
        <v>2520</v>
      </c>
      <c r="C241" s="27" t="s">
        <v>2521</v>
      </c>
      <c r="D241" s="111" t="s">
        <v>2269</v>
      </c>
      <c r="E241" s="115" t="s">
        <v>1401</v>
      </c>
      <c r="F241" s="111" t="s">
        <v>2018</v>
      </c>
      <c r="G241" s="112">
        <v>2600000</v>
      </c>
      <c r="H241" s="115" t="s">
        <v>2002</v>
      </c>
      <c r="I241" s="111" t="s">
        <v>2020</v>
      </c>
      <c r="J241" s="27" t="s">
        <v>2021</v>
      </c>
      <c r="K241" s="27" t="s">
        <v>812</v>
      </c>
      <c r="L241" s="43" t="s">
        <v>2015</v>
      </c>
      <c r="M241" s="115" t="s">
        <v>1401</v>
      </c>
      <c r="N241" s="115" t="s">
        <v>2005</v>
      </c>
      <c r="O241" s="116" t="s">
        <v>724</v>
      </c>
      <c r="P241" s="84" t="s">
        <v>725</v>
      </c>
      <c r="Q241" s="27"/>
      <c r="R241" s="27" t="s">
        <v>2008</v>
      </c>
      <c r="S241" s="114">
        <v>46121</v>
      </c>
    </row>
    <row r="242" spans="1:19" ht="82.8">
      <c r="A242" s="27"/>
      <c r="B242" s="27" t="s">
        <v>2520</v>
      </c>
      <c r="C242" s="27" t="s">
        <v>2521</v>
      </c>
      <c r="D242" s="111" t="s">
        <v>2270</v>
      </c>
      <c r="E242" s="115" t="s">
        <v>1401</v>
      </c>
      <c r="F242" s="111" t="s">
        <v>2018</v>
      </c>
      <c r="G242" s="112">
        <v>200000</v>
      </c>
      <c r="H242" s="115" t="s">
        <v>2002</v>
      </c>
      <c r="I242" s="111" t="s">
        <v>2020</v>
      </c>
      <c r="J242" s="27" t="s">
        <v>2021</v>
      </c>
      <c r="K242" s="27" t="s">
        <v>812</v>
      </c>
      <c r="L242" s="43" t="s">
        <v>2015</v>
      </c>
      <c r="M242" s="115" t="s">
        <v>1401</v>
      </c>
      <c r="N242" s="115" t="s">
        <v>2005</v>
      </c>
      <c r="O242" s="116" t="s">
        <v>725</v>
      </c>
      <c r="P242" s="84" t="s">
        <v>725</v>
      </c>
      <c r="Q242" s="27"/>
      <c r="R242" s="27" t="s">
        <v>2008</v>
      </c>
      <c r="S242" s="114">
        <v>46121</v>
      </c>
    </row>
    <row r="243" spans="1:19" ht="41.4">
      <c r="A243" s="27"/>
      <c r="B243" s="27" t="s">
        <v>2520</v>
      </c>
      <c r="C243" s="27" t="s">
        <v>2521</v>
      </c>
      <c r="D243" s="111" t="s">
        <v>2271</v>
      </c>
      <c r="E243" s="115" t="s">
        <v>1401</v>
      </c>
      <c r="F243" s="111" t="s">
        <v>2018</v>
      </c>
      <c r="G243" s="112">
        <v>4000000</v>
      </c>
      <c r="H243" s="115" t="s">
        <v>2002</v>
      </c>
      <c r="I243" s="111" t="s">
        <v>2020</v>
      </c>
      <c r="J243" s="27" t="s">
        <v>2021</v>
      </c>
      <c r="K243" s="27" t="s">
        <v>812</v>
      </c>
      <c r="L243" s="43" t="s">
        <v>2015</v>
      </c>
      <c r="M243" s="115" t="s">
        <v>1401</v>
      </c>
      <c r="N243" s="115" t="s">
        <v>2005</v>
      </c>
      <c r="O243" s="116" t="s">
        <v>724</v>
      </c>
      <c r="P243" s="84" t="s">
        <v>724</v>
      </c>
      <c r="Q243" s="27"/>
      <c r="R243" s="27" t="s">
        <v>2008</v>
      </c>
      <c r="S243" s="114">
        <v>46121</v>
      </c>
    </row>
    <row r="244" spans="1:19" ht="82.8">
      <c r="A244" s="27"/>
      <c r="B244" s="27" t="s">
        <v>2520</v>
      </c>
      <c r="C244" s="27" t="s">
        <v>2521</v>
      </c>
      <c r="D244" s="111" t="s">
        <v>2272</v>
      </c>
      <c r="E244" s="115" t="s">
        <v>1401</v>
      </c>
      <c r="F244" s="111" t="s">
        <v>2018</v>
      </c>
      <c r="G244" s="112">
        <v>3000000</v>
      </c>
      <c r="H244" s="115" t="s">
        <v>2002</v>
      </c>
      <c r="I244" s="111" t="s">
        <v>2020</v>
      </c>
      <c r="J244" s="27" t="s">
        <v>2021</v>
      </c>
      <c r="K244" s="27" t="s">
        <v>812</v>
      </c>
      <c r="L244" s="43" t="s">
        <v>2015</v>
      </c>
      <c r="M244" s="115" t="s">
        <v>1401</v>
      </c>
      <c r="N244" s="115" t="s">
        <v>2005</v>
      </c>
      <c r="O244" s="116" t="s">
        <v>725</v>
      </c>
      <c r="P244" s="116" t="s">
        <v>727</v>
      </c>
      <c r="Q244" s="27"/>
      <c r="R244" s="27" t="s">
        <v>2008</v>
      </c>
      <c r="S244" s="114">
        <v>46121</v>
      </c>
    </row>
    <row r="245" spans="1:19" ht="41.4">
      <c r="A245" s="27"/>
      <c r="B245" s="27" t="s">
        <v>2520</v>
      </c>
      <c r="C245" s="27" t="s">
        <v>2521</v>
      </c>
      <c r="D245" s="111" t="s">
        <v>2273</v>
      </c>
      <c r="E245" s="115" t="s">
        <v>1401</v>
      </c>
      <c r="F245" s="111" t="s">
        <v>2018</v>
      </c>
      <c r="G245" s="112">
        <v>2100000</v>
      </c>
      <c r="H245" s="115" t="s">
        <v>2002</v>
      </c>
      <c r="I245" s="111" t="s">
        <v>2020</v>
      </c>
      <c r="J245" s="27" t="s">
        <v>2021</v>
      </c>
      <c r="K245" s="27" t="s">
        <v>812</v>
      </c>
      <c r="L245" s="43" t="s">
        <v>2015</v>
      </c>
      <c r="M245" s="115" t="s">
        <v>1401</v>
      </c>
      <c r="N245" s="115" t="s">
        <v>2005</v>
      </c>
      <c r="O245" s="116" t="s">
        <v>724</v>
      </c>
      <c r="P245" s="116" t="s">
        <v>771</v>
      </c>
      <c r="Q245" s="27"/>
      <c r="R245" s="27" t="s">
        <v>2008</v>
      </c>
      <c r="S245" s="114">
        <v>46121</v>
      </c>
    </row>
    <row r="246" spans="1:19" ht="41.4">
      <c r="A246" s="27"/>
      <c r="B246" s="27" t="s">
        <v>2520</v>
      </c>
      <c r="C246" s="27" t="s">
        <v>2521</v>
      </c>
      <c r="D246" s="111" t="s">
        <v>2256</v>
      </c>
      <c r="E246" s="115" t="s">
        <v>1401</v>
      </c>
      <c r="F246" s="111" t="s">
        <v>2018</v>
      </c>
      <c r="G246" s="112">
        <v>2900000</v>
      </c>
      <c r="H246" s="115" t="s">
        <v>2002</v>
      </c>
      <c r="I246" s="111" t="s">
        <v>2020</v>
      </c>
      <c r="J246" s="27" t="s">
        <v>2021</v>
      </c>
      <c r="K246" s="27" t="s">
        <v>812</v>
      </c>
      <c r="L246" s="43" t="s">
        <v>2015</v>
      </c>
      <c r="M246" s="115" t="s">
        <v>1401</v>
      </c>
      <c r="N246" s="115" t="s">
        <v>2005</v>
      </c>
      <c r="O246" s="116" t="s">
        <v>724</v>
      </c>
      <c r="P246" s="84" t="s">
        <v>718</v>
      </c>
      <c r="Q246" s="27"/>
      <c r="R246" s="27" t="s">
        <v>2008</v>
      </c>
      <c r="S246" s="114">
        <v>46121</v>
      </c>
    </row>
    <row r="247" spans="1:19">
      <c r="A247" s="27"/>
      <c r="B247" s="27" t="s">
        <v>2520</v>
      </c>
      <c r="C247" s="27" t="s">
        <v>2521</v>
      </c>
      <c r="D247" s="115" t="s">
        <v>2274</v>
      </c>
      <c r="E247" s="115" t="s">
        <v>1401</v>
      </c>
      <c r="F247" s="111" t="s">
        <v>2018</v>
      </c>
      <c r="G247" s="112">
        <v>0</v>
      </c>
      <c r="H247" s="115" t="s">
        <v>2002</v>
      </c>
      <c r="I247" s="111" t="s">
        <v>2020</v>
      </c>
      <c r="J247" s="27" t="s">
        <v>2021</v>
      </c>
      <c r="K247" s="27" t="s">
        <v>812</v>
      </c>
      <c r="L247" s="43" t="s">
        <v>2015</v>
      </c>
      <c r="M247" s="115" t="s">
        <v>1401</v>
      </c>
      <c r="N247" s="115" t="s">
        <v>2005</v>
      </c>
      <c r="O247" s="115"/>
      <c r="P247" s="115"/>
      <c r="Q247" s="27"/>
      <c r="R247" s="27" t="s">
        <v>2008</v>
      </c>
      <c r="S247" s="114">
        <v>46121</v>
      </c>
    </row>
    <row r="248" spans="1:19" ht="69">
      <c r="A248" s="27"/>
      <c r="B248" s="27" t="s">
        <v>2520</v>
      </c>
      <c r="C248" s="27" t="s">
        <v>2521</v>
      </c>
      <c r="D248" s="111" t="s">
        <v>2275</v>
      </c>
      <c r="E248" s="115" t="s">
        <v>1401</v>
      </c>
      <c r="F248" s="111" t="s">
        <v>2018</v>
      </c>
      <c r="G248" s="112">
        <v>500000</v>
      </c>
      <c r="H248" s="115" t="s">
        <v>2002</v>
      </c>
      <c r="I248" s="111" t="s">
        <v>2020</v>
      </c>
      <c r="J248" s="27" t="s">
        <v>2021</v>
      </c>
      <c r="K248" s="27" t="s">
        <v>812</v>
      </c>
      <c r="L248" s="43" t="s">
        <v>2015</v>
      </c>
      <c r="M248" s="115" t="s">
        <v>1401</v>
      </c>
      <c r="N248" s="115" t="s">
        <v>2005</v>
      </c>
      <c r="O248" s="116" t="s">
        <v>724</v>
      </c>
      <c r="P248" s="84" t="s">
        <v>725</v>
      </c>
      <c r="Q248" s="27"/>
      <c r="R248" s="27" t="s">
        <v>2008</v>
      </c>
      <c r="S248" s="114">
        <v>46121</v>
      </c>
    </row>
    <row r="249" spans="1:19" ht="82.8">
      <c r="A249" s="27"/>
      <c r="B249" s="27" t="s">
        <v>2520</v>
      </c>
      <c r="C249" s="27" t="s">
        <v>2521</v>
      </c>
      <c r="D249" s="111" t="s">
        <v>2276</v>
      </c>
      <c r="E249" s="115" t="s">
        <v>1401</v>
      </c>
      <c r="F249" s="111" t="s">
        <v>2018</v>
      </c>
      <c r="G249" s="112">
        <v>500000</v>
      </c>
      <c r="H249" s="115" t="s">
        <v>2002</v>
      </c>
      <c r="I249" s="111" t="s">
        <v>2020</v>
      </c>
      <c r="J249" s="27" t="s">
        <v>2021</v>
      </c>
      <c r="K249" s="27" t="s">
        <v>812</v>
      </c>
      <c r="L249" s="43" t="s">
        <v>2015</v>
      </c>
      <c r="M249" s="115" t="s">
        <v>1401</v>
      </c>
      <c r="N249" s="115" t="s">
        <v>2005</v>
      </c>
      <c r="O249" s="116" t="s">
        <v>725</v>
      </c>
      <c r="P249" s="116" t="s">
        <v>771</v>
      </c>
      <c r="Q249" s="27"/>
      <c r="R249" s="27" t="s">
        <v>2008</v>
      </c>
      <c r="S249" s="114">
        <v>46121</v>
      </c>
    </row>
    <row r="250" spans="1:19" ht="82.8">
      <c r="A250" s="27"/>
      <c r="B250" s="27" t="s">
        <v>2520</v>
      </c>
      <c r="C250" s="27" t="s">
        <v>2521</v>
      </c>
      <c r="D250" s="111" t="s">
        <v>2277</v>
      </c>
      <c r="E250" s="115" t="s">
        <v>1401</v>
      </c>
      <c r="F250" s="111" t="s">
        <v>2018</v>
      </c>
      <c r="G250" s="112">
        <v>500000</v>
      </c>
      <c r="H250" s="115" t="s">
        <v>2002</v>
      </c>
      <c r="I250" s="111" t="s">
        <v>2020</v>
      </c>
      <c r="J250" s="27" t="s">
        <v>2021</v>
      </c>
      <c r="K250" s="27" t="s">
        <v>812</v>
      </c>
      <c r="L250" s="43" t="s">
        <v>2015</v>
      </c>
      <c r="M250" s="115" t="s">
        <v>1401</v>
      </c>
      <c r="N250" s="115" t="s">
        <v>2005</v>
      </c>
      <c r="O250" s="116" t="s">
        <v>725</v>
      </c>
      <c r="P250" s="116" t="s">
        <v>771</v>
      </c>
      <c r="Q250" s="27"/>
      <c r="R250" s="27" t="s">
        <v>2008</v>
      </c>
      <c r="S250" s="114">
        <v>46121</v>
      </c>
    </row>
    <row r="251" spans="1:19">
      <c r="A251" s="27"/>
      <c r="B251" s="27" t="s">
        <v>2520</v>
      </c>
      <c r="C251" s="27" t="s">
        <v>2521</v>
      </c>
      <c r="D251" s="115" t="s">
        <v>2278</v>
      </c>
      <c r="E251" s="115" t="s">
        <v>1401</v>
      </c>
      <c r="F251" s="111" t="s">
        <v>2018</v>
      </c>
      <c r="G251" s="112">
        <v>850000</v>
      </c>
      <c r="H251" s="115" t="s">
        <v>2002</v>
      </c>
      <c r="I251" s="111" t="s">
        <v>2020</v>
      </c>
      <c r="J251" s="27" t="s">
        <v>2021</v>
      </c>
      <c r="K251" s="27" t="s">
        <v>812</v>
      </c>
      <c r="L251" s="43" t="s">
        <v>2015</v>
      </c>
      <c r="M251" s="115" t="s">
        <v>1401</v>
      </c>
      <c r="N251" s="115" t="s">
        <v>2005</v>
      </c>
      <c r="O251" s="116" t="s">
        <v>724</v>
      </c>
      <c r="P251" s="84" t="s">
        <v>724</v>
      </c>
      <c r="Q251" s="27"/>
      <c r="R251" s="27" t="s">
        <v>2008</v>
      </c>
      <c r="S251" s="114">
        <v>46121</v>
      </c>
    </row>
    <row r="252" spans="1:19" ht="27.6">
      <c r="A252" s="27"/>
      <c r="B252" s="27" t="s">
        <v>2520</v>
      </c>
      <c r="C252" s="27" t="s">
        <v>2521</v>
      </c>
      <c r="D252" s="111" t="s">
        <v>2260</v>
      </c>
      <c r="E252" s="115" t="s">
        <v>1401</v>
      </c>
      <c r="F252" s="111"/>
      <c r="G252" s="112">
        <v>180000</v>
      </c>
      <c r="H252" s="115" t="s">
        <v>2002</v>
      </c>
      <c r="I252" s="111" t="s">
        <v>2020</v>
      </c>
      <c r="J252" s="27" t="s">
        <v>2021</v>
      </c>
      <c r="K252" s="27" t="s">
        <v>812</v>
      </c>
      <c r="L252" s="43" t="s">
        <v>2015</v>
      </c>
      <c r="M252" s="115" t="s">
        <v>1401</v>
      </c>
      <c r="N252" s="115" t="s">
        <v>2005</v>
      </c>
      <c r="O252" s="115"/>
      <c r="P252" s="84" t="s">
        <v>725</v>
      </c>
      <c r="Q252" s="27"/>
      <c r="R252" s="27" t="s">
        <v>2008</v>
      </c>
      <c r="S252" s="114">
        <v>46121</v>
      </c>
    </row>
    <row r="253" spans="1:19">
      <c r="A253" s="27"/>
      <c r="B253" s="27"/>
      <c r="C253" s="27"/>
      <c r="D253" s="120" t="s">
        <v>2279</v>
      </c>
      <c r="E253" s="115" t="s">
        <v>1401</v>
      </c>
      <c r="F253" s="111" t="s">
        <v>2012</v>
      </c>
      <c r="G253" s="112"/>
      <c r="H253" s="115" t="s">
        <v>2002</v>
      </c>
      <c r="I253" s="111" t="s">
        <v>2020</v>
      </c>
      <c r="J253" s="27" t="s">
        <v>2021</v>
      </c>
      <c r="K253" s="27" t="s">
        <v>812</v>
      </c>
      <c r="L253" s="43" t="s">
        <v>2015</v>
      </c>
      <c r="M253" s="115" t="s">
        <v>1401</v>
      </c>
      <c r="N253" s="115" t="s">
        <v>2005</v>
      </c>
      <c r="O253" s="116" t="s">
        <v>724</v>
      </c>
      <c r="P253" s="116"/>
      <c r="Q253" s="27"/>
      <c r="R253" s="27" t="s">
        <v>2008</v>
      </c>
      <c r="S253" s="114">
        <v>46121</v>
      </c>
    </row>
    <row r="254" spans="1:19" ht="27.6">
      <c r="A254" s="27"/>
      <c r="B254" s="27" t="s">
        <v>2520</v>
      </c>
      <c r="C254" s="27" t="s">
        <v>2521</v>
      </c>
      <c r="D254" s="111" t="s">
        <v>2280</v>
      </c>
      <c r="E254" s="115" t="s">
        <v>1401</v>
      </c>
      <c r="F254" s="111" t="s">
        <v>2012</v>
      </c>
      <c r="G254" s="112">
        <v>50000</v>
      </c>
      <c r="H254" s="115" t="s">
        <v>2002</v>
      </c>
      <c r="I254" s="111" t="s">
        <v>2020</v>
      </c>
      <c r="J254" s="27" t="s">
        <v>2021</v>
      </c>
      <c r="K254" s="27" t="s">
        <v>812</v>
      </c>
      <c r="L254" s="43" t="s">
        <v>2015</v>
      </c>
      <c r="M254" s="115" t="s">
        <v>1401</v>
      </c>
      <c r="N254" s="115" t="s">
        <v>2005</v>
      </c>
      <c r="O254" s="116" t="s">
        <v>724</v>
      </c>
      <c r="P254" s="84" t="s">
        <v>724</v>
      </c>
      <c r="Q254" s="27"/>
      <c r="R254" s="27" t="s">
        <v>2008</v>
      </c>
      <c r="S254" s="114">
        <v>46121</v>
      </c>
    </row>
    <row r="255" spans="1:19" ht="41.4">
      <c r="A255" s="27"/>
      <c r="B255" s="27" t="s">
        <v>2520</v>
      </c>
      <c r="C255" s="27" t="s">
        <v>2521</v>
      </c>
      <c r="D255" s="111" t="s">
        <v>2273</v>
      </c>
      <c r="E255" s="115" t="s">
        <v>1401</v>
      </c>
      <c r="F255" s="111" t="s">
        <v>2012</v>
      </c>
      <c r="G255" s="112">
        <v>1650000</v>
      </c>
      <c r="H255" s="115" t="s">
        <v>2002</v>
      </c>
      <c r="I255" s="111" t="s">
        <v>2020</v>
      </c>
      <c r="J255" s="27" t="s">
        <v>2021</v>
      </c>
      <c r="K255" s="27" t="s">
        <v>812</v>
      </c>
      <c r="L255" s="43" t="s">
        <v>2015</v>
      </c>
      <c r="M255" s="115" t="s">
        <v>1401</v>
      </c>
      <c r="N255" s="115" t="s">
        <v>2005</v>
      </c>
      <c r="O255" s="116" t="s">
        <v>724</v>
      </c>
      <c r="P255" s="84" t="s">
        <v>718</v>
      </c>
      <c r="Q255" s="27"/>
      <c r="R255" s="27" t="s">
        <v>2008</v>
      </c>
      <c r="S255" s="114">
        <v>46121</v>
      </c>
    </row>
    <row r="256" spans="1:19" ht="41.4">
      <c r="A256" s="27"/>
      <c r="B256" s="27" t="s">
        <v>2520</v>
      </c>
      <c r="C256" s="27" t="s">
        <v>2521</v>
      </c>
      <c r="D256" s="111" t="s">
        <v>2281</v>
      </c>
      <c r="E256" s="115" t="s">
        <v>1401</v>
      </c>
      <c r="F256" s="111" t="s">
        <v>2012</v>
      </c>
      <c r="G256" s="112">
        <v>3600000</v>
      </c>
      <c r="H256" s="115" t="s">
        <v>2002</v>
      </c>
      <c r="I256" s="111" t="s">
        <v>2020</v>
      </c>
      <c r="J256" s="27" t="s">
        <v>2021</v>
      </c>
      <c r="K256" s="27" t="s">
        <v>812</v>
      </c>
      <c r="L256" s="43" t="s">
        <v>2015</v>
      </c>
      <c r="M256" s="115" t="s">
        <v>1401</v>
      </c>
      <c r="N256" s="115" t="s">
        <v>2005</v>
      </c>
      <c r="O256" s="116" t="s">
        <v>724</v>
      </c>
      <c r="P256" s="116" t="s">
        <v>771</v>
      </c>
      <c r="Q256" s="27"/>
      <c r="R256" s="27" t="s">
        <v>2008</v>
      </c>
      <c r="S256" s="114">
        <v>46121</v>
      </c>
    </row>
    <row r="257" spans="1:19" ht="96.6">
      <c r="A257" s="27"/>
      <c r="B257" s="27" t="s">
        <v>2520</v>
      </c>
      <c r="C257" s="27" t="s">
        <v>2521</v>
      </c>
      <c r="D257" s="111" t="s">
        <v>2282</v>
      </c>
      <c r="E257" s="115" t="s">
        <v>1401</v>
      </c>
      <c r="F257" s="111" t="s">
        <v>2012</v>
      </c>
      <c r="G257" s="112">
        <v>750000</v>
      </c>
      <c r="H257" s="115" t="s">
        <v>2002</v>
      </c>
      <c r="I257" s="111" t="s">
        <v>2020</v>
      </c>
      <c r="J257" s="27" t="s">
        <v>2021</v>
      </c>
      <c r="K257" s="27" t="s">
        <v>812</v>
      </c>
      <c r="L257" s="43" t="s">
        <v>2015</v>
      </c>
      <c r="M257" s="115" t="s">
        <v>1401</v>
      </c>
      <c r="N257" s="115" t="s">
        <v>2005</v>
      </c>
      <c r="O257" s="116" t="s">
        <v>724</v>
      </c>
      <c r="P257" s="84" t="s">
        <v>724</v>
      </c>
      <c r="Q257" s="27"/>
      <c r="R257" s="27" t="s">
        <v>2008</v>
      </c>
      <c r="S257" s="114">
        <v>46121</v>
      </c>
    </row>
    <row r="258" spans="1:19" ht="55.2">
      <c r="A258" s="27"/>
      <c r="B258" s="27" t="s">
        <v>2520</v>
      </c>
      <c r="C258" s="27" t="s">
        <v>2521</v>
      </c>
      <c r="D258" s="111" t="s">
        <v>2283</v>
      </c>
      <c r="E258" s="115" t="s">
        <v>1401</v>
      </c>
      <c r="F258" s="111" t="s">
        <v>2012</v>
      </c>
      <c r="G258" s="112">
        <v>250000</v>
      </c>
      <c r="H258" s="115" t="s">
        <v>2002</v>
      </c>
      <c r="I258" s="111" t="s">
        <v>2020</v>
      </c>
      <c r="J258" s="27" t="s">
        <v>2021</v>
      </c>
      <c r="K258" s="27" t="s">
        <v>812</v>
      </c>
      <c r="L258" s="43" t="s">
        <v>2015</v>
      </c>
      <c r="M258" s="115" t="s">
        <v>1401</v>
      </c>
      <c r="N258" s="115" t="s">
        <v>2005</v>
      </c>
      <c r="O258" s="116" t="s">
        <v>724</v>
      </c>
      <c r="P258" s="84" t="s">
        <v>724</v>
      </c>
      <c r="Q258" s="27"/>
      <c r="R258" s="27" t="s">
        <v>2008</v>
      </c>
      <c r="S258" s="114">
        <v>46121</v>
      </c>
    </row>
    <row r="259" spans="1:19" ht="69">
      <c r="A259" s="27"/>
      <c r="B259" s="27" t="s">
        <v>2520</v>
      </c>
      <c r="C259" s="27" t="s">
        <v>2521</v>
      </c>
      <c r="D259" s="111" t="s">
        <v>2284</v>
      </c>
      <c r="E259" s="115" t="s">
        <v>1401</v>
      </c>
      <c r="F259" s="111" t="s">
        <v>2012</v>
      </c>
      <c r="G259" s="112">
        <v>650000</v>
      </c>
      <c r="H259" s="115" t="s">
        <v>2002</v>
      </c>
      <c r="I259" s="111" t="s">
        <v>2020</v>
      </c>
      <c r="J259" s="27" t="s">
        <v>2021</v>
      </c>
      <c r="K259" s="27" t="s">
        <v>812</v>
      </c>
      <c r="L259" s="43" t="s">
        <v>2015</v>
      </c>
      <c r="M259" s="115" t="s">
        <v>1401</v>
      </c>
      <c r="N259" s="115" t="s">
        <v>2005</v>
      </c>
      <c r="O259" s="116" t="s">
        <v>724</v>
      </c>
      <c r="P259" s="116" t="s">
        <v>771</v>
      </c>
      <c r="Q259" s="27"/>
      <c r="R259" s="27" t="s">
        <v>2008</v>
      </c>
      <c r="S259" s="114">
        <v>46121</v>
      </c>
    </row>
    <row r="260" spans="1:19" ht="69">
      <c r="A260" s="27"/>
      <c r="B260" s="27" t="s">
        <v>2520</v>
      </c>
      <c r="C260" s="27" t="s">
        <v>2521</v>
      </c>
      <c r="D260" s="111" t="s">
        <v>2285</v>
      </c>
      <c r="E260" s="115" t="s">
        <v>1401</v>
      </c>
      <c r="F260" s="111" t="s">
        <v>2012</v>
      </c>
      <c r="G260" s="112">
        <v>50000</v>
      </c>
      <c r="H260" s="115" t="s">
        <v>2002</v>
      </c>
      <c r="I260" s="111" t="s">
        <v>2020</v>
      </c>
      <c r="J260" s="27" t="s">
        <v>2021</v>
      </c>
      <c r="K260" s="27" t="s">
        <v>812</v>
      </c>
      <c r="L260" s="43" t="s">
        <v>2015</v>
      </c>
      <c r="M260" s="115" t="s">
        <v>1401</v>
      </c>
      <c r="N260" s="115" t="s">
        <v>2005</v>
      </c>
      <c r="O260" s="116" t="s">
        <v>724</v>
      </c>
      <c r="P260" s="84" t="s">
        <v>724</v>
      </c>
      <c r="Q260" s="27"/>
      <c r="R260" s="27" t="s">
        <v>2008</v>
      </c>
      <c r="S260" s="114">
        <v>46121</v>
      </c>
    </row>
    <row r="261" spans="1:19" ht="110.4">
      <c r="A261" s="27"/>
      <c r="B261" s="27" t="s">
        <v>2520</v>
      </c>
      <c r="C261" s="27" t="s">
        <v>2521</v>
      </c>
      <c r="D261" s="111" t="s">
        <v>2257</v>
      </c>
      <c r="E261" s="115" t="s">
        <v>1401</v>
      </c>
      <c r="F261" s="111" t="s">
        <v>2012</v>
      </c>
      <c r="G261" s="112">
        <v>80000</v>
      </c>
      <c r="H261" s="115" t="s">
        <v>2002</v>
      </c>
      <c r="I261" s="111" t="s">
        <v>2020</v>
      </c>
      <c r="J261" s="27" t="s">
        <v>2021</v>
      </c>
      <c r="K261" s="27" t="s">
        <v>812</v>
      </c>
      <c r="L261" s="43" t="s">
        <v>2015</v>
      </c>
      <c r="M261" s="115" t="s">
        <v>1401</v>
      </c>
      <c r="N261" s="115" t="s">
        <v>2005</v>
      </c>
      <c r="O261" s="116" t="s">
        <v>724</v>
      </c>
      <c r="P261" s="84" t="s">
        <v>724</v>
      </c>
      <c r="Q261" s="27"/>
      <c r="R261" s="27" t="s">
        <v>2008</v>
      </c>
      <c r="S261" s="114">
        <v>46121</v>
      </c>
    </row>
    <row r="262" spans="1:19">
      <c r="A262" s="27"/>
      <c r="B262" s="27" t="s">
        <v>2520</v>
      </c>
      <c r="C262" s="27" t="s">
        <v>2521</v>
      </c>
      <c r="D262" s="115" t="s">
        <v>2286</v>
      </c>
      <c r="E262" s="115" t="s">
        <v>1401</v>
      </c>
      <c r="F262" s="111" t="s">
        <v>2012</v>
      </c>
      <c r="G262" s="112">
        <v>250000</v>
      </c>
      <c r="H262" s="115" t="s">
        <v>2002</v>
      </c>
      <c r="I262" s="111" t="s">
        <v>2020</v>
      </c>
      <c r="J262" s="27" t="s">
        <v>2021</v>
      </c>
      <c r="K262" s="27" t="s">
        <v>812</v>
      </c>
      <c r="L262" s="43" t="s">
        <v>2015</v>
      </c>
      <c r="M262" s="115" t="s">
        <v>1401</v>
      </c>
      <c r="N262" s="115" t="s">
        <v>2005</v>
      </c>
      <c r="O262" s="116" t="s">
        <v>724</v>
      </c>
      <c r="P262" s="84" t="s">
        <v>724</v>
      </c>
      <c r="Q262" s="27"/>
      <c r="R262" s="27" t="s">
        <v>2008</v>
      </c>
      <c r="S262" s="114">
        <v>46121</v>
      </c>
    </row>
    <row r="263" spans="1:19" ht="27.6">
      <c r="A263" s="27"/>
      <c r="B263" s="27" t="s">
        <v>2520</v>
      </c>
      <c r="C263" s="27" t="s">
        <v>2521</v>
      </c>
      <c r="D263" s="111" t="s">
        <v>2260</v>
      </c>
      <c r="E263" s="115" t="s">
        <v>1401</v>
      </c>
      <c r="F263" s="111" t="s">
        <v>2012</v>
      </c>
      <c r="G263" s="112">
        <v>180000</v>
      </c>
      <c r="H263" s="115" t="s">
        <v>2002</v>
      </c>
      <c r="I263" s="111" t="s">
        <v>2020</v>
      </c>
      <c r="J263" s="27" t="s">
        <v>2021</v>
      </c>
      <c r="K263" s="27" t="s">
        <v>812</v>
      </c>
      <c r="L263" s="43" t="s">
        <v>2015</v>
      </c>
      <c r="M263" s="115" t="s">
        <v>1401</v>
      </c>
      <c r="N263" s="115" t="s">
        <v>2005</v>
      </c>
      <c r="O263" s="116" t="s">
        <v>724</v>
      </c>
      <c r="P263" s="84" t="s">
        <v>724</v>
      </c>
      <c r="Q263" s="27"/>
      <c r="R263" s="27" t="s">
        <v>2008</v>
      </c>
      <c r="S263" s="114">
        <v>46121</v>
      </c>
    </row>
    <row r="264" spans="1:19" ht="27.6">
      <c r="A264" s="27"/>
      <c r="B264" s="27" t="s">
        <v>2520</v>
      </c>
      <c r="C264" s="27" t="s">
        <v>2521</v>
      </c>
      <c r="D264" s="111" t="s">
        <v>2287</v>
      </c>
      <c r="E264" s="115" t="s">
        <v>1401</v>
      </c>
      <c r="F264" s="111" t="s">
        <v>2012</v>
      </c>
      <c r="G264" s="112">
        <v>450000</v>
      </c>
      <c r="H264" s="115" t="s">
        <v>2002</v>
      </c>
      <c r="I264" s="111" t="s">
        <v>2020</v>
      </c>
      <c r="J264" s="27" t="s">
        <v>2021</v>
      </c>
      <c r="K264" s="27" t="s">
        <v>812</v>
      </c>
      <c r="L264" s="43" t="s">
        <v>2015</v>
      </c>
      <c r="M264" s="115" t="s">
        <v>1401</v>
      </c>
      <c r="N264" s="115" t="s">
        <v>2005</v>
      </c>
      <c r="O264" s="116" t="s">
        <v>724</v>
      </c>
      <c r="P264" s="84" t="s">
        <v>724</v>
      </c>
      <c r="Q264" s="27"/>
      <c r="R264" s="27" t="s">
        <v>2008</v>
      </c>
      <c r="S264" s="114">
        <v>46121</v>
      </c>
    </row>
    <row r="265" spans="1:19">
      <c r="A265" s="27"/>
      <c r="B265" s="27" t="s">
        <v>2520</v>
      </c>
      <c r="C265" s="27" t="s">
        <v>2521</v>
      </c>
      <c r="D265" s="115" t="s">
        <v>2288</v>
      </c>
      <c r="E265" s="115" t="s">
        <v>1401</v>
      </c>
      <c r="F265" s="111" t="s">
        <v>2012</v>
      </c>
      <c r="G265" s="112">
        <v>750000</v>
      </c>
      <c r="H265" s="115" t="s">
        <v>2002</v>
      </c>
      <c r="I265" s="111" t="s">
        <v>2020</v>
      </c>
      <c r="J265" s="27" t="s">
        <v>2021</v>
      </c>
      <c r="K265" s="27" t="s">
        <v>812</v>
      </c>
      <c r="L265" s="43" t="s">
        <v>2015</v>
      </c>
      <c r="M265" s="115" t="s">
        <v>1401</v>
      </c>
      <c r="N265" s="115" t="s">
        <v>2005</v>
      </c>
      <c r="O265" s="116" t="s">
        <v>724</v>
      </c>
      <c r="P265" s="84" t="s">
        <v>724</v>
      </c>
      <c r="Q265" s="27"/>
      <c r="R265" s="27" t="s">
        <v>2008</v>
      </c>
      <c r="S265" s="114">
        <v>46121</v>
      </c>
    </row>
    <row r="266" spans="1:19" ht="27.6">
      <c r="A266" s="27"/>
      <c r="B266" s="27" t="s">
        <v>2520</v>
      </c>
      <c r="C266" s="27" t="s">
        <v>2521</v>
      </c>
      <c r="D266" s="111" t="s">
        <v>2289</v>
      </c>
      <c r="E266" s="115" t="s">
        <v>1401</v>
      </c>
      <c r="F266" s="111" t="s">
        <v>2012</v>
      </c>
      <c r="G266" s="112">
        <v>600000</v>
      </c>
      <c r="H266" s="115" t="s">
        <v>2002</v>
      </c>
      <c r="I266" s="111" t="s">
        <v>2020</v>
      </c>
      <c r="J266" s="27" t="s">
        <v>2021</v>
      </c>
      <c r="K266" s="27" t="s">
        <v>812</v>
      </c>
      <c r="L266" s="43" t="s">
        <v>2015</v>
      </c>
      <c r="M266" s="115" t="s">
        <v>1401</v>
      </c>
      <c r="N266" s="115" t="s">
        <v>2005</v>
      </c>
      <c r="O266" s="116" t="s">
        <v>725</v>
      </c>
      <c r="P266" s="116" t="s">
        <v>718</v>
      </c>
      <c r="Q266" s="27"/>
      <c r="R266" s="27" t="s">
        <v>2008</v>
      </c>
      <c r="S266" s="114">
        <v>46121</v>
      </c>
    </row>
    <row r="267" spans="1:19" ht="27.6">
      <c r="A267" s="27"/>
      <c r="B267" s="27" t="s">
        <v>2520</v>
      </c>
      <c r="C267" s="27" t="s">
        <v>2521</v>
      </c>
      <c r="D267" s="111" t="s">
        <v>2290</v>
      </c>
      <c r="E267" s="115" t="s">
        <v>1401</v>
      </c>
      <c r="F267" s="111" t="s">
        <v>2012</v>
      </c>
      <c r="G267" s="112">
        <v>1200000</v>
      </c>
      <c r="H267" s="115" t="s">
        <v>2002</v>
      </c>
      <c r="I267" s="111" t="s">
        <v>2020</v>
      </c>
      <c r="J267" s="27" t="s">
        <v>2021</v>
      </c>
      <c r="K267" s="27" t="s">
        <v>812</v>
      </c>
      <c r="L267" s="43" t="s">
        <v>2015</v>
      </c>
      <c r="M267" s="115" t="s">
        <v>1401</v>
      </c>
      <c r="N267" s="115" t="s">
        <v>2005</v>
      </c>
      <c r="O267" s="116" t="s">
        <v>724</v>
      </c>
      <c r="P267" s="84" t="s">
        <v>724</v>
      </c>
      <c r="Q267" s="27"/>
      <c r="R267" s="27" t="s">
        <v>2008</v>
      </c>
      <c r="S267" s="114">
        <v>46121</v>
      </c>
    </row>
    <row r="268" spans="1:19">
      <c r="A268" s="27"/>
      <c r="B268" s="27" t="s">
        <v>2520</v>
      </c>
      <c r="C268" s="27" t="s">
        <v>2521</v>
      </c>
      <c r="D268" s="27"/>
      <c r="E268" s="115" t="s">
        <v>2291</v>
      </c>
      <c r="F268" s="27"/>
      <c r="G268" s="112"/>
      <c r="H268" s="27"/>
      <c r="I268" s="111" t="s">
        <v>2020</v>
      </c>
      <c r="J268" s="27" t="s">
        <v>2021</v>
      </c>
      <c r="K268" s="27" t="s">
        <v>812</v>
      </c>
      <c r="L268" s="43" t="s">
        <v>767</v>
      </c>
      <c r="M268" s="115" t="s">
        <v>2291</v>
      </c>
      <c r="N268" s="27" t="s">
        <v>2292</v>
      </c>
      <c r="O268" s="27"/>
      <c r="P268" s="27"/>
      <c r="Q268" s="27"/>
      <c r="R268" s="27" t="s">
        <v>2008</v>
      </c>
      <c r="S268" s="114">
        <v>46121</v>
      </c>
    </row>
    <row r="269" spans="1:19">
      <c r="A269" s="27"/>
      <c r="B269" s="27" t="s">
        <v>2520</v>
      </c>
      <c r="C269" s="27" t="s">
        <v>2521</v>
      </c>
      <c r="D269" s="122" t="s">
        <v>2293</v>
      </c>
      <c r="E269" s="115" t="s">
        <v>2291</v>
      </c>
      <c r="F269" s="27"/>
      <c r="G269" s="112"/>
      <c r="H269" s="27"/>
      <c r="I269" s="111" t="s">
        <v>2020</v>
      </c>
      <c r="J269" s="27" t="s">
        <v>2021</v>
      </c>
      <c r="K269" s="27" t="s">
        <v>812</v>
      </c>
      <c r="L269" s="43" t="s">
        <v>767</v>
      </c>
      <c r="M269" s="115" t="s">
        <v>2291</v>
      </c>
      <c r="N269" s="27" t="s">
        <v>2292</v>
      </c>
      <c r="O269" s="27"/>
      <c r="P269" s="27"/>
      <c r="Q269" s="27"/>
      <c r="R269" s="27" t="s">
        <v>2008</v>
      </c>
      <c r="S269" s="114">
        <v>46121</v>
      </c>
    </row>
    <row r="270" spans="1:19">
      <c r="A270" s="27"/>
      <c r="B270" s="27" t="s">
        <v>2520</v>
      </c>
      <c r="C270" s="27" t="s">
        <v>2521</v>
      </c>
      <c r="D270" s="27" t="s">
        <v>2294</v>
      </c>
      <c r="E270" s="115" t="s">
        <v>2291</v>
      </c>
      <c r="F270" s="27" t="s">
        <v>2032</v>
      </c>
      <c r="G270" s="112">
        <v>2184000</v>
      </c>
      <c r="H270" s="43" t="s">
        <v>2295</v>
      </c>
      <c r="I270" s="111" t="s">
        <v>2020</v>
      </c>
      <c r="J270" s="27" t="s">
        <v>2021</v>
      </c>
      <c r="K270" s="27" t="s">
        <v>812</v>
      </c>
      <c r="L270" s="43" t="s">
        <v>767</v>
      </c>
      <c r="M270" s="115" t="s">
        <v>2291</v>
      </c>
      <c r="N270" s="27" t="s">
        <v>2292</v>
      </c>
      <c r="O270" s="116" t="s">
        <v>724</v>
      </c>
      <c r="P270" s="84" t="s">
        <v>724</v>
      </c>
      <c r="Q270" s="27"/>
      <c r="R270" s="27" t="s">
        <v>2008</v>
      </c>
      <c r="S270" s="114">
        <v>46121</v>
      </c>
    </row>
    <row r="271" spans="1:19">
      <c r="A271" s="27"/>
      <c r="B271" s="27" t="s">
        <v>2520</v>
      </c>
      <c r="C271" s="27" t="s">
        <v>2521</v>
      </c>
      <c r="D271" s="27" t="s">
        <v>2296</v>
      </c>
      <c r="E271" s="115" t="s">
        <v>2291</v>
      </c>
      <c r="F271" s="27" t="s">
        <v>2032</v>
      </c>
      <c r="G271" s="112">
        <v>2184000</v>
      </c>
      <c r="H271" s="43" t="s">
        <v>2297</v>
      </c>
      <c r="I271" s="111" t="s">
        <v>2020</v>
      </c>
      <c r="J271" s="27" t="s">
        <v>2021</v>
      </c>
      <c r="K271" s="27" t="s">
        <v>812</v>
      </c>
      <c r="L271" s="43" t="s">
        <v>767</v>
      </c>
      <c r="M271" s="115" t="s">
        <v>2291</v>
      </c>
      <c r="N271" s="27" t="s">
        <v>2292</v>
      </c>
      <c r="O271" s="116" t="s">
        <v>724</v>
      </c>
      <c r="P271" s="84" t="s">
        <v>724</v>
      </c>
      <c r="Q271" s="27"/>
      <c r="R271" s="27" t="s">
        <v>2008</v>
      </c>
      <c r="S271" s="114">
        <v>46121</v>
      </c>
    </row>
    <row r="272" spans="1:19">
      <c r="A272" s="27"/>
      <c r="B272" s="27" t="s">
        <v>2520</v>
      </c>
      <c r="C272" s="27" t="s">
        <v>2521</v>
      </c>
      <c r="D272" s="27" t="s">
        <v>2298</v>
      </c>
      <c r="E272" s="115" t="s">
        <v>2291</v>
      </c>
      <c r="F272" s="27" t="s">
        <v>2032</v>
      </c>
      <c r="G272" s="112">
        <v>2184000</v>
      </c>
      <c r="H272" s="43" t="s">
        <v>2299</v>
      </c>
      <c r="I272" s="111" t="s">
        <v>2020</v>
      </c>
      <c r="J272" s="27" t="s">
        <v>2021</v>
      </c>
      <c r="K272" s="27" t="s">
        <v>812</v>
      </c>
      <c r="L272" s="43" t="s">
        <v>767</v>
      </c>
      <c r="M272" s="115" t="s">
        <v>2291</v>
      </c>
      <c r="N272" s="27" t="s">
        <v>2292</v>
      </c>
      <c r="O272" s="116" t="s">
        <v>724</v>
      </c>
      <c r="P272" s="84" t="s">
        <v>724</v>
      </c>
      <c r="Q272" s="27"/>
      <c r="R272" s="27" t="s">
        <v>2008</v>
      </c>
      <c r="S272" s="114">
        <v>46121</v>
      </c>
    </row>
    <row r="273" spans="1:19">
      <c r="A273" s="27"/>
      <c r="B273" s="27" t="s">
        <v>2520</v>
      </c>
      <c r="C273" s="27" t="s">
        <v>2521</v>
      </c>
      <c r="D273" s="27" t="s">
        <v>2300</v>
      </c>
      <c r="E273" s="115" t="s">
        <v>2291</v>
      </c>
      <c r="F273" s="27" t="s">
        <v>2032</v>
      </c>
      <c r="G273" s="112">
        <v>2184000</v>
      </c>
      <c r="H273" s="43" t="s">
        <v>2299</v>
      </c>
      <c r="I273" s="111" t="s">
        <v>2020</v>
      </c>
      <c r="J273" s="27" t="s">
        <v>2021</v>
      </c>
      <c r="K273" s="27" t="s">
        <v>812</v>
      </c>
      <c r="L273" s="43" t="s">
        <v>767</v>
      </c>
      <c r="M273" s="115" t="s">
        <v>2291</v>
      </c>
      <c r="N273" s="27" t="s">
        <v>2292</v>
      </c>
      <c r="O273" s="116" t="s">
        <v>724</v>
      </c>
      <c r="P273" s="84" t="s">
        <v>724</v>
      </c>
      <c r="Q273" s="27"/>
      <c r="R273" s="27" t="s">
        <v>2008</v>
      </c>
      <c r="S273" s="114">
        <v>46121</v>
      </c>
    </row>
    <row r="274" spans="1:19" ht="55.2">
      <c r="A274" s="27"/>
      <c r="B274" s="27" t="s">
        <v>2520</v>
      </c>
      <c r="C274" s="27" t="s">
        <v>2521</v>
      </c>
      <c r="D274" s="115" t="s">
        <v>2301</v>
      </c>
      <c r="E274" s="115" t="s">
        <v>2291</v>
      </c>
      <c r="F274" s="27" t="s">
        <v>2032</v>
      </c>
      <c r="G274" s="112">
        <v>928739.99999999988</v>
      </c>
      <c r="H274" s="111" t="s">
        <v>2302</v>
      </c>
      <c r="I274" s="111" t="s">
        <v>2020</v>
      </c>
      <c r="J274" s="27" t="s">
        <v>2021</v>
      </c>
      <c r="K274" s="27" t="s">
        <v>812</v>
      </c>
      <c r="L274" s="43" t="s">
        <v>767</v>
      </c>
      <c r="M274" s="115" t="s">
        <v>2291</v>
      </c>
      <c r="N274" s="115" t="s">
        <v>2292</v>
      </c>
      <c r="O274" s="116" t="s">
        <v>724</v>
      </c>
      <c r="P274" s="84" t="s">
        <v>724</v>
      </c>
      <c r="Q274" s="27"/>
      <c r="R274" s="27" t="s">
        <v>2008</v>
      </c>
      <c r="S274" s="114">
        <v>46121</v>
      </c>
    </row>
    <row r="275" spans="1:19">
      <c r="A275" s="27"/>
      <c r="B275" s="27" t="s">
        <v>2520</v>
      </c>
      <c r="C275" s="27" t="s">
        <v>2521</v>
      </c>
      <c r="D275" s="27" t="s">
        <v>2303</v>
      </c>
      <c r="E275" s="115" t="s">
        <v>2291</v>
      </c>
      <c r="F275" s="27" t="s">
        <v>2032</v>
      </c>
      <c r="G275" s="112">
        <v>928739.99999999988</v>
      </c>
      <c r="H275" s="43" t="s">
        <v>2297</v>
      </c>
      <c r="I275" s="111" t="s">
        <v>2020</v>
      </c>
      <c r="J275" s="27" t="s">
        <v>2021</v>
      </c>
      <c r="K275" s="27" t="s">
        <v>812</v>
      </c>
      <c r="L275" s="43" t="s">
        <v>767</v>
      </c>
      <c r="M275" s="115" t="s">
        <v>2291</v>
      </c>
      <c r="N275" s="27" t="s">
        <v>2292</v>
      </c>
      <c r="O275" s="116" t="s">
        <v>724</v>
      </c>
      <c r="P275" s="84" t="s">
        <v>724</v>
      </c>
      <c r="Q275" s="27"/>
      <c r="R275" s="27" t="s">
        <v>2008</v>
      </c>
      <c r="S275" s="114">
        <v>46121</v>
      </c>
    </row>
    <row r="276" spans="1:19">
      <c r="A276" s="27"/>
      <c r="B276" s="27" t="s">
        <v>2520</v>
      </c>
      <c r="C276" s="27" t="s">
        <v>2521</v>
      </c>
      <c r="D276" s="27" t="s">
        <v>2304</v>
      </c>
      <c r="E276" s="115" t="s">
        <v>2291</v>
      </c>
      <c r="F276" s="27" t="s">
        <v>2032</v>
      </c>
      <c r="G276" s="112">
        <v>928739.99999999988</v>
      </c>
      <c r="H276" s="43" t="s">
        <v>2297</v>
      </c>
      <c r="I276" s="111" t="s">
        <v>2020</v>
      </c>
      <c r="J276" s="27" t="s">
        <v>2021</v>
      </c>
      <c r="K276" s="27" t="s">
        <v>812</v>
      </c>
      <c r="L276" s="43" t="s">
        <v>767</v>
      </c>
      <c r="M276" s="115" t="s">
        <v>2291</v>
      </c>
      <c r="N276" s="27" t="s">
        <v>2292</v>
      </c>
      <c r="O276" s="116" t="s">
        <v>724</v>
      </c>
      <c r="P276" s="84" t="s">
        <v>724</v>
      </c>
      <c r="Q276" s="27"/>
      <c r="R276" s="27" t="s">
        <v>2008</v>
      </c>
      <c r="S276" s="114">
        <v>46121</v>
      </c>
    </row>
    <row r="277" spans="1:19">
      <c r="A277" s="27"/>
      <c r="B277" s="27" t="s">
        <v>2520</v>
      </c>
      <c r="C277" s="27" t="s">
        <v>2521</v>
      </c>
      <c r="D277" s="27" t="s">
        <v>2305</v>
      </c>
      <c r="E277" s="115" t="s">
        <v>2291</v>
      </c>
      <c r="F277" s="27" t="s">
        <v>2032</v>
      </c>
      <c r="G277" s="112">
        <v>928739.99999999988</v>
      </c>
      <c r="H277" s="43" t="s">
        <v>2297</v>
      </c>
      <c r="I277" s="111" t="s">
        <v>2020</v>
      </c>
      <c r="J277" s="27" t="s">
        <v>2021</v>
      </c>
      <c r="K277" s="27" t="s">
        <v>812</v>
      </c>
      <c r="L277" s="43" t="s">
        <v>767</v>
      </c>
      <c r="M277" s="115" t="s">
        <v>2291</v>
      </c>
      <c r="N277" s="27" t="s">
        <v>2292</v>
      </c>
      <c r="O277" s="116" t="s">
        <v>724</v>
      </c>
      <c r="P277" s="84" t="s">
        <v>724</v>
      </c>
      <c r="Q277" s="27"/>
      <c r="R277" s="27" t="s">
        <v>2008</v>
      </c>
      <c r="S277" s="114">
        <v>46121</v>
      </c>
    </row>
    <row r="278" spans="1:19">
      <c r="A278" s="27"/>
      <c r="B278" s="27" t="s">
        <v>2520</v>
      </c>
      <c r="C278" s="27" t="s">
        <v>2521</v>
      </c>
      <c r="D278" s="27" t="s">
        <v>2306</v>
      </c>
      <c r="E278" s="115" t="s">
        <v>2291</v>
      </c>
      <c r="F278" s="27" t="s">
        <v>2032</v>
      </c>
      <c r="G278" s="112">
        <v>928739.99999999988</v>
      </c>
      <c r="H278" s="109" t="s">
        <v>2307</v>
      </c>
      <c r="I278" s="111" t="s">
        <v>2020</v>
      </c>
      <c r="J278" s="27" t="s">
        <v>2021</v>
      </c>
      <c r="K278" s="27" t="s">
        <v>812</v>
      </c>
      <c r="L278" s="43" t="s">
        <v>767</v>
      </c>
      <c r="M278" s="115" t="s">
        <v>2291</v>
      </c>
      <c r="N278" s="27" t="s">
        <v>2292</v>
      </c>
      <c r="O278" s="116" t="s">
        <v>724</v>
      </c>
      <c r="P278" s="84" t="s">
        <v>724</v>
      </c>
      <c r="Q278" s="27"/>
      <c r="R278" s="27" t="s">
        <v>2008</v>
      </c>
      <c r="S278" s="114">
        <v>46121</v>
      </c>
    </row>
    <row r="279" spans="1:19">
      <c r="A279" s="27"/>
      <c r="B279" s="27" t="s">
        <v>2520</v>
      </c>
      <c r="C279" s="27" t="s">
        <v>2521</v>
      </c>
      <c r="D279" s="27" t="s">
        <v>2308</v>
      </c>
      <c r="E279" s="115" t="s">
        <v>2291</v>
      </c>
      <c r="F279" s="27" t="s">
        <v>2032</v>
      </c>
      <c r="G279" s="112">
        <v>928739.99999999988</v>
      </c>
      <c r="H279" s="109" t="s">
        <v>2307</v>
      </c>
      <c r="I279" s="111" t="s">
        <v>2020</v>
      </c>
      <c r="J279" s="27" t="s">
        <v>2021</v>
      </c>
      <c r="K279" s="27" t="s">
        <v>812</v>
      </c>
      <c r="L279" s="43" t="s">
        <v>767</v>
      </c>
      <c r="M279" s="115" t="s">
        <v>2291</v>
      </c>
      <c r="N279" s="27" t="s">
        <v>2292</v>
      </c>
      <c r="O279" s="116" t="s">
        <v>724</v>
      </c>
      <c r="P279" s="84" t="s">
        <v>724</v>
      </c>
      <c r="Q279" s="27"/>
      <c r="R279" s="27" t="s">
        <v>2008</v>
      </c>
      <c r="S279" s="114">
        <v>46121</v>
      </c>
    </row>
    <row r="280" spans="1:19">
      <c r="A280" s="27"/>
      <c r="B280" s="27" t="s">
        <v>2520</v>
      </c>
      <c r="C280" s="27" t="s">
        <v>2521</v>
      </c>
      <c r="D280" s="27" t="s">
        <v>2309</v>
      </c>
      <c r="E280" s="115" t="s">
        <v>2291</v>
      </c>
      <c r="F280" s="27" t="s">
        <v>2032</v>
      </c>
      <c r="G280" s="112">
        <v>1342740</v>
      </c>
      <c r="H280" s="109" t="s">
        <v>2310</v>
      </c>
      <c r="I280" s="111" t="s">
        <v>2020</v>
      </c>
      <c r="J280" s="27" t="s">
        <v>2021</v>
      </c>
      <c r="K280" s="27" t="s">
        <v>812</v>
      </c>
      <c r="L280" s="43" t="s">
        <v>767</v>
      </c>
      <c r="M280" s="115" t="s">
        <v>2291</v>
      </c>
      <c r="N280" s="27" t="s">
        <v>2292</v>
      </c>
      <c r="O280" s="116" t="s">
        <v>724</v>
      </c>
      <c r="P280" s="84" t="s">
        <v>724</v>
      </c>
      <c r="Q280" s="27"/>
      <c r="R280" s="27" t="s">
        <v>2008</v>
      </c>
      <c r="S280" s="114">
        <v>46121</v>
      </c>
    </row>
    <row r="281" spans="1:19">
      <c r="A281" s="27"/>
      <c r="B281" s="27" t="s">
        <v>2520</v>
      </c>
      <c r="C281" s="27" t="s">
        <v>2521</v>
      </c>
      <c r="D281" s="27" t="s">
        <v>2311</v>
      </c>
      <c r="E281" s="115" t="s">
        <v>2291</v>
      </c>
      <c r="F281" s="27" t="s">
        <v>2032</v>
      </c>
      <c r="G281" s="112">
        <v>1276500</v>
      </c>
      <c r="H281" s="109" t="s">
        <v>2310</v>
      </c>
      <c r="I281" s="111" t="s">
        <v>2020</v>
      </c>
      <c r="J281" s="27" t="s">
        <v>2021</v>
      </c>
      <c r="K281" s="27" t="s">
        <v>812</v>
      </c>
      <c r="L281" s="43" t="s">
        <v>767</v>
      </c>
      <c r="M281" s="115" t="s">
        <v>2291</v>
      </c>
      <c r="N281" s="27" t="s">
        <v>2292</v>
      </c>
      <c r="O281" s="116" t="s">
        <v>724</v>
      </c>
      <c r="P281" s="84" t="s">
        <v>724</v>
      </c>
      <c r="Q281" s="27"/>
      <c r="R281" s="27" t="s">
        <v>2008</v>
      </c>
      <c r="S281" s="114">
        <v>46121</v>
      </c>
    </row>
    <row r="282" spans="1:19">
      <c r="A282" s="27"/>
      <c r="B282" s="27" t="s">
        <v>2520</v>
      </c>
      <c r="C282" s="27" t="s">
        <v>2521</v>
      </c>
      <c r="D282" s="27" t="s">
        <v>2312</v>
      </c>
      <c r="E282" s="115" t="s">
        <v>2291</v>
      </c>
      <c r="F282" s="27" t="s">
        <v>2032</v>
      </c>
      <c r="G282" s="112">
        <v>1276500</v>
      </c>
      <c r="H282" s="109" t="s">
        <v>2310</v>
      </c>
      <c r="I282" s="111" t="s">
        <v>2020</v>
      </c>
      <c r="J282" s="27" t="s">
        <v>2021</v>
      </c>
      <c r="K282" s="27" t="s">
        <v>812</v>
      </c>
      <c r="L282" s="43" t="s">
        <v>767</v>
      </c>
      <c r="M282" s="115" t="s">
        <v>2291</v>
      </c>
      <c r="N282" s="27" t="s">
        <v>2292</v>
      </c>
      <c r="O282" s="116" t="s">
        <v>724</v>
      </c>
      <c r="P282" s="84" t="s">
        <v>724</v>
      </c>
      <c r="Q282" s="27"/>
      <c r="R282" s="27" t="s">
        <v>2008</v>
      </c>
      <c r="S282" s="114">
        <v>46121</v>
      </c>
    </row>
    <row r="283" spans="1:19">
      <c r="A283" s="27"/>
      <c r="B283" s="27" t="s">
        <v>2520</v>
      </c>
      <c r="C283" s="27" t="s">
        <v>2521</v>
      </c>
      <c r="D283" s="27" t="s">
        <v>2313</v>
      </c>
      <c r="E283" s="115" t="s">
        <v>2291</v>
      </c>
      <c r="F283" s="27" t="s">
        <v>2032</v>
      </c>
      <c r="G283" s="112">
        <v>1180408.5150596614</v>
      </c>
      <c r="H283" s="109" t="s">
        <v>2314</v>
      </c>
      <c r="I283" s="111" t="s">
        <v>2020</v>
      </c>
      <c r="J283" s="27" t="s">
        <v>2021</v>
      </c>
      <c r="K283" s="27" t="s">
        <v>812</v>
      </c>
      <c r="L283" s="43" t="s">
        <v>767</v>
      </c>
      <c r="M283" s="115" t="s">
        <v>2291</v>
      </c>
      <c r="N283" s="27" t="s">
        <v>2292</v>
      </c>
      <c r="O283" s="116" t="s">
        <v>725</v>
      </c>
      <c r="P283" s="116" t="s">
        <v>725</v>
      </c>
      <c r="Q283" s="27"/>
      <c r="R283" s="27" t="s">
        <v>2008</v>
      </c>
      <c r="S283" s="114">
        <v>46121</v>
      </c>
    </row>
    <row r="284" spans="1:19">
      <c r="A284" s="27"/>
      <c r="B284" s="27" t="s">
        <v>2520</v>
      </c>
      <c r="C284" s="27" t="s">
        <v>2521</v>
      </c>
      <c r="D284" s="27" t="s">
        <v>2315</v>
      </c>
      <c r="E284" s="115" t="s">
        <v>2291</v>
      </c>
      <c r="F284" s="27" t="s">
        <v>2032</v>
      </c>
      <c r="G284" s="112">
        <v>436094.47257020592</v>
      </c>
      <c r="H284" s="109" t="s">
        <v>2316</v>
      </c>
      <c r="I284" s="111" t="s">
        <v>2020</v>
      </c>
      <c r="J284" s="27" t="s">
        <v>2021</v>
      </c>
      <c r="K284" s="27" t="s">
        <v>812</v>
      </c>
      <c r="L284" s="43" t="s">
        <v>767</v>
      </c>
      <c r="M284" s="115" t="s">
        <v>2291</v>
      </c>
      <c r="N284" s="27" t="s">
        <v>2292</v>
      </c>
      <c r="O284" s="116" t="s">
        <v>725</v>
      </c>
      <c r="P284" s="116" t="s">
        <v>725</v>
      </c>
      <c r="Q284" s="27"/>
      <c r="R284" s="27" t="s">
        <v>2008</v>
      </c>
      <c r="S284" s="114">
        <v>46121</v>
      </c>
    </row>
    <row r="285" spans="1:19">
      <c r="A285" s="27"/>
      <c r="B285" s="27" t="s">
        <v>2520</v>
      </c>
      <c r="C285" s="27" t="s">
        <v>2521</v>
      </c>
      <c r="D285" s="27" t="s">
        <v>2317</v>
      </c>
      <c r="E285" s="115" t="s">
        <v>2291</v>
      </c>
      <c r="F285" s="27" t="s">
        <v>2032</v>
      </c>
      <c r="G285" s="112">
        <v>436094.47257020592</v>
      </c>
      <c r="H285" s="109" t="s">
        <v>2316</v>
      </c>
      <c r="I285" s="111" t="s">
        <v>2020</v>
      </c>
      <c r="J285" s="27" t="s">
        <v>2021</v>
      </c>
      <c r="K285" s="27" t="s">
        <v>812</v>
      </c>
      <c r="L285" s="43" t="s">
        <v>767</v>
      </c>
      <c r="M285" s="115" t="s">
        <v>2291</v>
      </c>
      <c r="N285" s="27" t="s">
        <v>2292</v>
      </c>
      <c r="O285" s="116" t="s">
        <v>725</v>
      </c>
      <c r="P285" s="116" t="s">
        <v>725</v>
      </c>
      <c r="Q285" s="27"/>
      <c r="R285" s="27" t="s">
        <v>2008</v>
      </c>
      <c r="S285" s="114">
        <v>46121</v>
      </c>
    </row>
    <row r="286" spans="1:19">
      <c r="A286" s="27"/>
      <c r="B286" s="27" t="s">
        <v>2520</v>
      </c>
      <c r="C286" s="27" t="s">
        <v>2521</v>
      </c>
      <c r="D286" s="27" t="s">
        <v>2318</v>
      </c>
      <c r="E286" s="115" t="s">
        <v>2291</v>
      </c>
      <c r="F286" s="27" t="s">
        <v>2032</v>
      </c>
      <c r="G286" s="112">
        <v>436094.47257020592</v>
      </c>
      <c r="H286" s="109" t="s">
        <v>2319</v>
      </c>
      <c r="I286" s="111" t="s">
        <v>2020</v>
      </c>
      <c r="J286" s="27" t="s">
        <v>2021</v>
      </c>
      <c r="K286" s="27" t="s">
        <v>812</v>
      </c>
      <c r="L286" s="43" t="s">
        <v>767</v>
      </c>
      <c r="M286" s="115" t="s">
        <v>2291</v>
      </c>
      <c r="N286" s="27" t="s">
        <v>2292</v>
      </c>
      <c r="O286" s="116" t="s">
        <v>725</v>
      </c>
      <c r="P286" s="116" t="s">
        <v>725</v>
      </c>
      <c r="Q286" s="27"/>
      <c r="R286" s="27" t="s">
        <v>2008</v>
      </c>
      <c r="S286" s="114">
        <v>46121</v>
      </c>
    </row>
    <row r="287" spans="1:19">
      <c r="A287" s="27"/>
      <c r="B287" s="27" t="s">
        <v>2520</v>
      </c>
      <c r="C287" s="27" t="s">
        <v>2521</v>
      </c>
      <c r="D287" s="27" t="s">
        <v>2320</v>
      </c>
      <c r="E287" s="115" t="s">
        <v>2291</v>
      </c>
      <c r="F287" s="27" t="s">
        <v>2032</v>
      </c>
      <c r="G287" s="112">
        <v>436094.47257020592</v>
      </c>
      <c r="H287" s="109" t="s">
        <v>2319</v>
      </c>
      <c r="I287" s="111" t="s">
        <v>2020</v>
      </c>
      <c r="J287" s="27" t="s">
        <v>2021</v>
      </c>
      <c r="K287" s="27" t="s">
        <v>812</v>
      </c>
      <c r="L287" s="43" t="s">
        <v>767</v>
      </c>
      <c r="M287" s="115" t="s">
        <v>2291</v>
      </c>
      <c r="N287" s="27" t="s">
        <v>2292</v>
      </c>
      <c r="O287" s="116" t="s">
        <v>725</v>
      </c>
      <c r="P287" s="116" t="s">
        <v>725</v>
      </c>
      <c r="Q287" s="27"/>
      <c r="R287" s="27" t="s">
        <v>2008</v>
      </c>
      <c r="S287" s="114">
        <v>46121</v>
      </c>
    </row>
    <row r="288" spans="1:19">
      <c r="A288" s="27"/>
      <c r="B288" s="27" t="s">
        <v>2520</v>
      </c>
      <c r="C288" s="27" t="s">
        <v>2521</v>
      </c>
      <c r="D288" s="27" t="s">
        <v>2321</v>
      </c>
      <c r="E288" s="115" t="s">
        <v>2291</v>
      </c>
      <c r="F288" s="27" t="s">
        <v>2032</v>
      </c>
      <c r="G288" s="112">
        <v>436094.47257020592</v>
      </c>
      <c r="H288" s="109" t="s">
        <v>2319</v>
      </c>
      <c r="I288" s="111" t="s">
        <v>2020</v>
      </c>
      <c r="J288" s="27" t="s">
        <v>2021</v>
      </c>
      <c r="K288" s="27" t="s">
        <v>812</v>
      </c>
      <c r="L288" s="43" t="s">
        <v>767</v>
      </c>
      <c r="M288" s="115" t="s">
        <v>2291</v>
      </c>
      <c r="N288" s="27" t="s">
        <v>2292</v>
      </c>
      <c r="O288" s="116" t="s">
        <v>725</v>
      </c>
      <c r="P288" s="116" t="s">
        <v>725</v>
      </c>
      <c r="Q288" s="27"/>
      <c r="R288" s="27" t="s">
        <v>2008</v>
      </c>
      <c r="S288" s="114">
        <v>46121</v>
      </c>
    </row>
    <row r="289" spans="1:19">
      <c r="A289" s="27"/>
      <c r="B289" s="27" t="s">
        <v>2520</v>
      </c>
      <c r="C289" s="27" t="s">
        <v>2521</v>
      </c>
      <c r="D289" s="27" t="s">
        <v>2322</v>
      </c>
      <c r="E289" s="115" t="s">
        <v>2291</v>
      </c>
      <c r="F289" s="27" t="s">
        <v>2032</v>
      </c>
      <c r="G289" s="112">
        <v>436094.47257020592</v>
      </c>
      <c r="H289" s="109" t="s">
        <v>2323</v>
      </c>
      <c r="I289" s="111" t="s">
        <v>2020</v>
      </c>
      <c r="J289" s="27" t="s">
        <v>2021</v>
      </c>
      <c r="K289" s="27" t="s">
        <v>812</v>
      </c>
      <c r="L289" s="43" t="s">
        <v>767</v>
      </c>
      <c r="M289" s="115" t="s">
        <v>2291</v>
      </c>
      <c r="N289" s="27" t="s">
        <v>2292</v>
      </c>
      <c r="O289" s="116" t="s">
        <v>725</v>
      </c>
      <c r="P289" s="116" t="s">
        <v>725</v>
      </c>
      <c r="Q289" s="27"/>
      <c r="R289" s="27" t="s">
        <v>2008</v>
      </c>
      <c r="S289" s="114">
        <v>46121</v>
      </c>
    </row>
    <row r="290" spans="1:19">
      <c r="A290" s="27"/>
      <c r="B290" s="27" t="s">
        <v>2520</v>
      </c>
      <c r="C290" s="27" t="s">
        <v>2521</v>
      </c>
      <c r="D290" s="27" t="s">
        <v>2324</v>
      </c>
      <c r="E290" s="115" t="s">
        <v>2291</v>
      </c>
      <c r="F290" s="27" t="s">
        <v>2032</v>
      </c>
      <c r="G290" s="112">
        <v>436094.47257020592</v>
      </c>
      <c r="H290" s="109" t="s">
        <v>2323</v>
      </c>
      <c r="I290" s="111" t="s">
        <v>2020</v>
      </c>
      <c r="J290" s="27" t="s">
        <v>2021</v>
      </c>
      <c r="K290" s="27" t="s">
        <v>812</v>
      </c>
      <c r="L290" s="43" t="s">
        <v>767</v>
      </c>
      <c r="M290" s="115" t="s">
        <v>2291</v>
      </c>
      <c r="N290" s="27" t="s">
        <v>2292</v>
      </c>
      <c r="O290" s="116" t="s">
        <v>725</v>
      </c>
      <c r="P290" s="116" t="s">
        <v>725</v>
      </c>
      <c r="Q290" s="27"/>
      <c r="R290" s="27" t="s">
        <v>2008</v>
      </c>
      <c r="S290" s="114">
        <v>46121</v>
      </c>
    </row>
    <row r="291" spans="1:19">
      <c r="A291" s="27"/>
      <c r="B291" s="27" t="s">
        <v>2520</v>
      </c>
      <c r="C291" s="27" t="s">
        <v>2521</v>
      </c>
      <c r="D291" s="27" t="s">
        <v>2325</v>
      </c>
      <c r="E291" s="115" t="s">
        <v>2291</v>
      </c>
      <c r="F291" s="27" t="s">
        <v>2032</v>
      </c>
      <c r="G291" s="112">
        <v>436094.47257020592</v>
      </c>
      <c r="H291" s="109" t="s">
        <v>2326</v>
      </c>
      <c r="I291" s="111" t="s">
        <v>2020</v>
      </c>
      <c r="J291" s="27" t="s">
        <v>2021</v>
      </c>
      <c r="K291" s="27" t="s">
        <v>812</v>
      </c>
      <c r="L291" s="43" t="s">
        <v>767</v>
      </c>
      <c r="M291" s="115" t="s">
        <v>2291</v>
      </c>
      <c r="N291" s="27" t="s">
        <v>2292</v>
      </c>
      <c r="O291" s="116" t="s">
        <v>725</v>
      </c>
      <c r="P291" s="116" t="s">
        <v>725</v>
      </c>
      <c r="Q291" s="27"/>
      <c r="R291" s="27" t="s">
        <v>2008</v>
      </c>
      <c r="S291" s="114">
        <v>46121</v>
      </c>
    </row>
    <row r="292" spans="1:19">
      <c r="A292" s="27"/>
      <c r="B292" s="27" t="s">
        <v>2520</v>
      </c>
      <c r="C292" s="27" t="s">
        <v>2521</v>
      </c>
      <c r="D292" s="27" t="s">
        <v>2327</v>
      </c>
      <c r="E292" s="115" t="s">
        <v>2291</v>
      </c>
      <c r="F292" s="27" t="s">
        <v>2032</v>
      </c>
      <c r="G292" s="112">
        <v>436094.47257020592</v>
      </c>
      <c r="H292" s="109" t="s">
        <v>2310</v>
      </c>
      <c r="I292" s="111" t="s">
        <v>2020</v>
      </c>
      <c r="J292" s="27" t="s">
        <v>2021</v>
      </c>
      <c r="K292" s="27" t="s">
        <v>812</v>
      </c>
      <c r="L292" s="43" t="s">
        <v>767</v>
      </c>
      <c r="M292" s="115" t="s">
        <v>2291</v>
      </c>
      <c r="N292" s="27" t="s">
        <v>2292</v>
      </c>
      <c r="O292" s="116" t="s">
        <v>727</v>
      </c>
      <c r="P292" s="116" t="s">
        <v>727</v>
      </c>
      <c r="Q292" s="27"/>
      <c r="R292" s="27" t="s">
        <v>2008</v>
      </c>
      <c r="S292" s="114">
        <v>46121</v>
      </c>
    </row>
    <row r="293" spans="1:19">
      <c r="A293" s="27"/>
      <c r="B293" s="27" t="s">
        <v>2520</v>
      </c>
      <c r="C293" s="27" t="s">
        <v>2521</v>
      </c>
      <c r="D293" s="27" t="s">
        <v>2328</v>
      </c>
      <c r="E293" s="115" t="s">
        <v>2291</v>
      </c>
      <c r="F293" s="27" t="s">
        <v>2032</v>
      </c>
      <c r="G293" s="112">
        <v>387685.2</v>
      </c>
      <c r="H293" s="109" t="s">
        <v>2316</v>
      </c>
      <c r="I293" s="111" t="s">
        <v>2020</v>
      </c>
      <c r="J293" s="27" t="s">
        <v>2021</v>
      </c>
      <c r="K293" s="27" t="s">
        <v>812</v>
      </c>
      <c r="L293" s="43" t="s">
        <v>767</v>
      </c>
      <c r="M293" s="115" t="s">
        <v>2291</v>
      </c>
      <c r="N293" s="27" t="s">
        <v>2292</v>
      </c>
      <c r="O293" s="116" t="s">
        <v>727</v>
      </c>
      <c r="P293" s="116" t="s">
        <v>727</v>
      </c>
      <c r="Q293" s="27"/>
      <c r="R293" s="27" t="s">
        <v>2008</v>
      </c>
      <c r="S293" s="114">
        <v>46121</v>
      </c>
    </row>
    <row r="294" spans="1:19">
      <c r="A294" s="27"/>
      <c r="B294" s="27" t="s">
        <v>2520</v>
      </c>
      <c r="C294" s="27" t="s">
        <v>2521</v>
      </c>
      <c r="D294" s="27" t="s">
        <v>2329</v>
      </c>
      <c r="E294" s="115" t="s">
        <v>2291</v>
      </c>
      <c r="F294" s="27" t="s">
        <v>2032</v>
      </c>
      <c r="G294" s="112">
        <v>387685.2</v>
      </c>
      <c r="H294" s="109" t="s">
        <v>2316</v>
      </c>
      <c r="I294" s="111" t="s">
        <v>2020</v>
      </c>
      <c r="J294" s="27" t="s">
        <v>2021</v>
      </c>
      <c r="K294" s="27" t="s">
        <v>812</v>
      </c>
      <c r="L294" s="43" t="s">
        <v>767</v>
      </c>
      <c r="M294" s="115" t="s">
        <v>2291</v>
      </c>
      <c r="N294" s="27" t="s">
        <v>2292</v>
      </c>
      <c r="O294" s="116" t="s">
        <v>727</v>
      </c>
      <c r="P294" s="116" t="s">
        <v>727</v>
      </c>
      <c r="Q294" s="27"/>
      <c r="R294" s="27" t="s">
        <v>2008</v>
      </c>
      <c r="S294" s="114">
        <v>46121</v>
      </c>
    </row>
    <row r="295" spans="1:19">
      <c r="A295" s="27"/>
      <c r="B295" s="27" t="s">
        <v>2520</v>
      </c>
      <c r="C295" s="27" t="s">
        <v>2521</v>
      </c>
      <c r="D295" s="27" t="s">
        <v>2330</v>
      </c>
      <c r="E295" s="115" t="s">
        <v>2291</v>
      </c>
      <c r="F295" s="27" t="s">
        <v>2032</v>
      </c>
      <c r="G295" s="112">
        <v>387685.2</v>
      </c>
      <c r="H295" s="109" t="s">
        <v>2316</v>
      </c>
      <c r="I295" s="111" t="s">
        <v>2020</v>
      </c>
      <c r="J295" s="27" t="s">
        <v>2021</v>
      </c>
      <c r="K295" s="27" t="s">
        <v>812</v>
      </c>
      <c r="L295" s="43" t="s">
        <v>767</v>
      </c>
      <c r="M295" s="115" t="s">
        <v>2291</v>
      </c>
      <c r="N295" s="27" t="s">
        <v>2292</v>
      </c>
      <c r="O295" s="116" t="s">
        <v>727</v>
      </c>
      <c r="P295" s="116" t="s">
        <v>727</v>
      </c>
      <c r="Q295" s="27"/>
      <c r="R295" s="27" t="s">
        <v>2008</v>
      </c>
      <c r="S295" s="114">
        <v>46121</v>
      </c>
    </row>
    <row r="296" spans="1:19">
      <c r="A296" s="27"/>
      <c r="B296" s="27" t="s">
        <v>2520</v>
      </c>
      <c r="C296" s="27" t="s">
        <v>2521</v>
      </c>
      <c r="D296" s="27" t="s">
        <v>2331</v>
      </c>
      <c r="E296" s="115" t="s">
        <v>2291</v>
      </c>
      <c r="F296" s="27" t="s">
        <v>2032</v>
      </c>
      <c r="G296" s="112">
        <v>277960.98</v>
      </c>
      <c r="H296" s="27" t="s">
        <v>2316</v>
      </c>
      <c r="I296" s="111" t="s">
        <v>2020</v>
      </c>
      <c r="J296" s="27" t="s">
        <v>2021</v>
      </c>
      <c r="K296" s="27" t="s">
        <v>812</v>
      </c>
      <c r="L296" s="43" t="s">
        <v>767</v>
      </c>
      <c r="M296" s="115" t="s">
        <v>2291</v>
      </c>
      <c r="N296" s="27" t="s">
        <v>2292</v>
      </c>
      <c r="O296" s="116" t="s">
        <v>727</v>
      </c>
      <c r="P296" s="116" t="s">
        <v>727</v>
      </c>
      <c r="Q296" s="27"/>
      <c r="R296" s="27" t="s">
        <v>2008</v>
      </c>
      <c r="S296" s="114">
        <v>46121</v>
      </c>
    </row>
    <row r="297" spans="1:19">
      <c r="A297" s="27"/>
      <c r="B297" s="27" t="s">
        <v>2520</v>
      </c>
      <c r="C297" s="27" t="s">
        <v>2521</v>
      </c>
      <c r="D297" s="27" t="s">
        <v>2332</v>
      </c>
      <c r="E297" s="115" t="s">
        <v>2291</v>
      </c>
      <c r="F297" s="27" t="s">
        <v>2032</v>
      </c>
      <c r="G297" s="112">
        <v>277960.98</v>
      </c>
      <c r="H297" s="27" t="s">
        <v>2316</v>
      </c>
      <c r="I297" s="111" t="s">
        <v>2020</v>
      </c>
      <c r="J297" s="27" t="s">
        <v>2021</v>
      </c>
      <c r="K297" s="27" t="s">
        <v>812</v>
      </c>
      <c r="L297" s="43" t="s">
        <v>767</v>
      </c>
      <c r="M297" s="115" t="s">
        <v>2291</v>
      </c>
      <c r="N297" s="27" t="s">
        <v>2292</v>
      </c>
      <c r="O297" s="116" t="s">
        <v>727</v>
      </c>
      <c r="P297" s="116" t="s">
        <v>727</v>
      </c>
      <c r="Q297" s="27"/>
      <c r="R297" s="27" t="s">
        <v>2008</v>
      </c>
      <c r="S297" s="114">
        <v>46121</v>
      </c>
    </row>
    <row r="298" spans="1:19">
      <c r="A298" s="27"/>
      <c r="B298" s="27" t="s">
        <v>2520</v>
      </c>
      <c r="C298" s="27" t="s">
        <v>2521</v>
      </c>
      <c r="D298" s="27" t="s">
        <v>2333</v>
      </c>
      <c r="E298" s="115" t="s">
        <v>2291</v>
      </c>
      <c r="F298" s="27" t="s">
        <v>2032</v>
      </c>
      <c r="G298" s="112">
        <v>945381.27556109615</v>
      </c>
      <c r="H298" s="27" t="s">
        <v>2334</v>
      </c>
      <c r="I298" s="111" t="s">
        <v>2020</v>
      </c>
      <c r="J298" s="27" t="s">
        <v>2021</v>
      </c>
      <c r="K298" s="27" t="s">
        <v>812</v>
      </c>
      <c r="L298" s="43" t="s">
        <v>767</v>
      </c>
      <c r="M298" s="115" t="s">
        <v>2291</v>
      </c>
      <c r="N298" s="27" t="s">
        <v>2292</v>
      </c>
      <c r="O298" s="116" t="s">
        <v>727</v>
      </c>
      <c r="P298" s="116" t="s">
        <v>727</v>
      </c>
      <c r="Q298" s="27"/>
      <c r="R298" s="27" t="s">
        <v>2008</v>
      </c>
      <c r="S298" s="114">
        <v>46121</v>
      </c>
    </row>
    <row r="299" spans="1:19">
      <c r="A299" s="27"/>
      <c r="B299" s="27" t="s">
        <v>2520</v>
      </c>
      <c r="C299" s="27" t="s">
        <v>2521</v>
      </c>
      <c r="D299" s="122" t="s">
        <v>2335</v>
      </c>
      <c r="E299" s="115" t="s">
        <v>2291</v>
      </c>
      <c r="F299" s="27"/>
      <c r="G299" s="112"/>
      <c r="H299" s="27"/>
      <c r="I299" s="111" t="s">
        <v>2020</v>
      </c>
      <c r="J299" s="27" t="s">
        <v>2021</v>
      </c>
      <c r="K299" s="27" t="s">
        <v>812</v>
      </c>
      <c r="L299" s="43" t="s">
        <v>767</v>
      </c>
      <c r="M299" s="115" t="s">
        <v>2291</v>
      </c>
      <c r="N299" s="27" t="s">
        <v>2292</v>
      </c>
      <c r="O299" s="27"/>
      <c r="P299" s="27"/>
      <c r="Q299" s="27"/>
      <c r="R299" s="27" t="s">
        <v>2008</v>
      </c>
      <c r="S299" s="114">
        <v>46121</v>
      </c>
    </row>
    <row r="300" spans="1:19">
      <c r="A300" s="27"/>
      <c r="B300" s="27" t="s">
        <v>2520</v>
      </c>
      <c r="C300" s="27" t="s">
        <v>2521</v>
      </c>
      <c r="D300" s="27" t="s">
        <v>2336</v>
      </c>
      <c r="E300" s="115" t="s">
        <v>2291</v>
      </c>
      <c r="F300" s="27" t="s">
        <v>2032</v>
      </c>
      <c r="G300" s="112">
        <v>928739.99999999988</v>
      </c>
      <c r="H300" s="43"/>
      <c r="I300" s="111" t="s">
        <v>2020</v>
      </c>
      <c r="J300" s="27" t="s">
        <v>2021</v>
      </c>
      <c r="K300" s="27" t="s">
        <v>812</v>
      </c>
      <c r="L300" s="43" t="s">
        <v>767</v>
      </c>
      <c r="M300" s="115" t="s">
        <v>2291</v>
      </c>
      <c r="N300" s="27" t="s">
        <v>2292</v>
      </c>
      <c r="O300" s="116" t="s">
        <v>724</v>
      </c>
      <c r="P300" s="84" t="s">
        <v>724</v>
      </c>
      <c r="Q300" s="27"/>
      <c r="R300" s="27" t="s">
        <v>2008</v>
      </c>
      <c r="S300" s="114">
        <v>46121</v>
      </c>
    </row>
    <row r="301" spans="1:19">
      <c r="A301" s="27"/>
      <c r="B301" s="27" t="s">
        <v>2520</v>
      </c>
      <c r="C301" s="27" t="s">
        <v>2521</v>
      </c>
      <c r="D301" s="27" t="s">
        <v>2337</v>
      </c>
      <c r="E301" s="115" t="s">
        <v>2291</v>
      </c>
      <c r="F301" s="27" t="s">
        <v>2032</v>
      </c>
      <c r="G301" s="112">
        <v>1342740</v>
      </c>
      <c r="H301" s="43"/>
      <c r="I301" s="111" t="s">
        <v>2020</v>
      </c>
      <c r="J301" s="27" t="s">
        <v>2021</v>
      </c>
      <c r="K301" s="27" t="s">
        <v>812</v>
      </c>
      <c r="L301" s="43" t="s">
        <v>767</v>
      </c>
      <c r="M301" s="115" t="s">
        <v>2291</v>
      </c>
      <c r="N301" s="27" t="s">
        <v>2292</v>
      </c>
      <c r="O301" s="116" t="s">
        <v>724</v>
      </c>
      <c r="P301" s="84" t="s">
        <v>724</v>
      </c>
      <c r="Q301" s="27"/>
      <c r="R301" s="27" t="s">
        <v>2008</v>
      </c>
      <c r="S301" s="114">
        <v>46121</v>
      </c>
    </row>
    <row r="302" spans="1:19">
      <c r="A302" s="27"/>
      <c r="B302" s="27" t="s">
        <v>2520</v>
      </c>
      <c r="C302" s="27" t="s">
        <v>2521</v>
      </c>
      <c r="D302" s="27" t="s">
        <v>2338</v>
      </c>
      <c r="E302" s="115" t="s">
        <v>2291</v>
      </c>
      <c r="F302" s="27" t="s">
        <v>2032</v>
      </c>
      <c r="G302" s="112">
        <v>1342740</v>
      </c>
      <c r="H302" s="109"/>
      <c r="I302" s="111" t="s">
        <v>2020</v>
      </c>
      <c r="J302" s="27" t="s">
        <v>2021</v>
      </c>
      <c r="K302" s="27" t="s">
        <v>812</v>
      </c>
      <c r="L302" s="43" t="s">
        <v>767</v>
      </c>
      <c r="M302" s="115" t="s">
        <v>2291</v>
      </c>
      <c r="N302" s="27" t="s">
        <v>2292</v>
      </c>
      <c r="O302" s="116" t="s">
        <v>724</v>
      </c>
      <c r="P302" s="84" t="s">
        <v>724</v>
      </c>
      <c r="Q302" s="27"/>
      <c r="R302" s="27" t="s">
        <v>2008</v>
      </c>
      <c r="S302" s="114">
        <v>46121</v>
      </c>
    </row>
    <row r="303" spans="1:19">
      <c r="A303" s="27"/>
      <c r="B303" s="27" t="s">
        <v>2520</v>
      </c>
      <c r="C303" s="27" t="s">
        <v>2521</v>
      </c>
      <c r="D303" s="27" t="s">
        <v>2339</v>
      </c>
      <c r="E303" s="27" t="s">
        <v>2043</v>
      </c>
      <c r="F303" s="111" t="s">
        <v>2018</v>
      </c>
      <c r="G303" s="112">
        <v>150000</v>
      </c>
      <c r="H303" s="127" t="s">
        <v>2340</v>
      </c>
      <c r="I303" s="111" t="s">
        <v>2020</v>
      </c>
      <c r="J303" s="27" t="s">
        <v>2021</v>
      </c>
      <c r="K303" s="27" t="s">
        <v>812</v>
      </c>
      <c r="L303" s="43" t="s">
        <v>767</v>
      </c>
      <c r="M303" s="27" t="s">
        <v>2043</v>
      </c>
      <c r="N303" s="27" t="s">
        <v>2045</v>
      </c>
      <c r="O303" s="116" t="s">
        <v>724</v>
      </c>
      <c r="P303" s="84" t="s">
        <v>724</v>
      </c>
      <c r="Q303" s="27"/>
      <c r="R303" s="27" t="s">
        <v>2008</v>
      </c>
      <c r="S303" s="114">
        <v>46121</v>
      </c>
    </row>
  </sheetData>
  <hyperlinks>
    <hyperlink ref="H31" r:id="rId1" display="mailto:gerrit4@jvanvuuren.co.za" xr:uid="{282CD52C-85BC-48F9-B5E5-AC150248F607}"/>
    <hyperlink ref="H303" r:id="rId2" xr:uid="{9D9F818C-6982-48A8-BD0E-AB24FD555D46}"/>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CB6397-3B90-45F5-98AB-B1609F4352E8}">
  <dimension ref="A1:U47"/>
  <sheetViews>
    <sheetView workbookViewId="0">
      <selection activeCell="D7" sqref="D7"/>
    </sheetView>
  </sheetViews>
  <sheetFormatPr defaultColWidth="8.77734375" defaultRowHeight="13.8"/>
  <cols>
    <col min="1" max="1" width="9" style="26" bestFit="1" customWidth="1"/>
    <col min="2" max="2" width="37.77734375" style="26" customWidth="1"/>
    <col min="3" max="3" width="26.44140625" style="26" customWidth="1"/>
    <col min="4" max="4" width="33.5546875" style="26" customWidth="1"/>
    <col min="5" max="5" width="13.21875" style="26" customWidth="1"/>
    <col min="6" max="6" width="16.21875" style="26" customWidth="1"/>
    <col min="7" max="7" width="16.21875" style="26" bestFit="1" customWidth="1"/>
    <col min="8" max="8" width="12.77734375" style="26" customWidth="1"/>
    <col min="9" max="9" width="14.5546875" style="26" bestFit="1" customWidth="1"/>
    <col min="10" max="10" width="23.77734375" style="26" customWidth="1"/>
    <col min="11" max="11" width="13.77734375" style="26" customWidth="1"/>
    <col min="12" max="13" width="9.5546875" style="26" customWidth="1"/>
    <col min="14" max="14" width="19.77734375" style="26" customWidth="1"/>
    <col min="15" max="15" width="20" style="26" customWidth="1"/>
    <col min="16" max="16" width="18.77734375" style="26" hidden="1" customWidth="1"/>
    <col min="17" max="17" width="15.21875" style="26" hidden="1" customWidth="1"/>
    <col min="18" max="18" width="0" style="26" hidden="1" customWidth="1"/>
    <col min="19" max="20" width="58.77734375" style="26" customWidth="1"/>
    <col min="21" max="16384" width="8.77734375" style="26"/>
  </cols>
  <sheetData>
    <row r="1" spans="1:21" ht="69">
      <c r="A1" s="25" t="s">
        <v>249</v>
      </c>
      <c r="B1" s="25" t="s">
        <v>250</v>
      </c>
      <c r="C1" s="25" t="s">
        <v>251</v>
      </c>
      <c r="D1" s="25" t="s">
        <v>252</v>
      </c>
      <c r="E1" s="25" t="s">
        <v>2</v>
      </c>
      <c r="F1" s="25" t="s">
        <v>253</v>
      </c>
      <c r="G1" s="25" t="s">
        <v>254</v>
      </c>
      <c r="H1" s="25" t="s">
        <v>255</v>
      </c>
      <c r="I1" s="25" t="s">
        <v>256</v>
      </c>
      <c r="J1" s="25" t="s">
        <v>257</v>
      </c>
      <c r="K1" s="25" t="s">
        <v>258</v>
      </c>
      <c r="L1" s="25" t="s">
        <v>259</v>
      </c>
      <c r="M1" s="25" t="s">
        <v>260</v>
      </c>
      <c r="N1" s="25" t="s">
        <v>261</v>
      </c>
      <c r="O1" s="25" t="s">
        <v>262</v>
      </c>
      <c r="P1" s="25" t="s">
        <v>263</v>
      </c>
      <c r="Q1" s="25" t="s">
        <v>264</v>
      </c>
      <c r="R1" s="25" t="s">
        <v>265</v>
      </c>
      <c r="S1" s="25" t="s">
        <v>266</v>
      </c>
      <c r="T1" s="25" t="s">
        <v>267</v>
      </c>
      <c r="U1" s="25" t="s">
        <v>268</v>
      </c>
    </row>
    <row r="2" spans="1:21" ht="69">
      <c r="A2" s="27">
        <v>1</v>
      </c>
      <c r="B2" s="27" t="s">
        <v>194</v>
      </c>
      <c r="C2" s="27" t="s">
        <v>269</v>
      </c>
      <c r="D2" s="28" t="s">
        <v>270</v>
      </c>
      <c r="E2" s="27" t="s">
        <v>271</v>
      </c>
      <c r="F2" s="27" t="s">
        <v>194</v>
      </c>
      <c r="G2" s="29">
        <v>9711323.2400000002</v>
      </c>
      <c r="H2" s="27" t="s">
        <v>272</v>
      </c>
      <c r="I2" s="28" t="s">
        <v>273</v>
      </c>
      <c r="J2" s="29" t="s">
        <v>274</v>
      </c>
      <c r="K2" s="29" t="s">
        <v>274</v>
      </c>
      <c r="L2" s="27"/>
      <c r="M2" s="27"/>
      <c r="N2" s="27" t="s">
        <v>272</v>
      </c>
      <c r="O2" s="28" t="s">
        <v>275</v>
      </c>
      <c r="P2" s="27"/>
      <c r="Q2" s="27"/>
      <c r="R2" s="27"/>
      <c r="S2" s="28"/>
      <c r="T2" s="28"/>
      <c r="U2" s="27"/>
    </row>
    <row r="3" spans="1:21" ht="27.6">
      <c r="A3" s="27">
        <v>2</v>
      </c>
      <c r="B3" s="27" t="s">
        <v>194</v>
      </c>
      <c r="C3" s="27" t="s">
        <v>269</v>
      </c>
      <c r="D3" s="28" t="s">
        <v>276</v>
      </c>
      <c r="E3" s="27" t="s">
        <v>271</v>
      </c>
      <c r="F3" s="27" t="s">
        <v>277</v>
      </c>
      <c r="G3" s="29">
        <v>18295336.32</v>
      </c>
      <c r="H3" s="27" t="s">
        <v>278</v>
      </c>
      <c r="I3" s="28" t="s">
        <v>279</v>
      </c>
      <c r="J3" s="29" t="s">
        <v>280</v>
      </c>
      <c r="K3" s="29" t="s">
        <v>280</v>
      </c>
      <c r="L3" s="27"/>
      <c r="M3" s="27"/>
      <c r="N3" s="27" t="s">
        <v>278</v>
      </c>
      <c r="O3" s="27"/>
      <c r="P3" s="27"/>
      <c r="Q3" s="27"/>
      <c r="R3" s="27"/>
      <c r="S3" s="28"/>
      <c r="T3" s="28"/>
      <c r="U3" s="27"/>
    </row>
    <row r="4" spans="1:21" ht="69">
      <c r="A4" s="27">
        <v>3</v>
      </c>
      <c r="B4" s="27" t="s">
        <v>194</v>
      </c>
      <c r="C4" s="27" t="s">
        <v>269</v>
      </c>
      <c r="D4" s="30" t="s">
        <v>281</v>
      </c>
      <c r="E4" s="27" t="s">
        <v>282</v>
      </c>
      <c r="F4" s="27" t="s">
        <v>194</v>
      </c>
      <c r="G4" s="29">
        <v>7085229.4100000001</v>
      </c>
      <c r="H4" s="27" t="s">
        <v>283</v>
      </c>
      <c r="I4" s="28" t="s">
        <v>284</v>
      </c>
      <c r="J4" s="29" t="s">
        <v>285</v>
      </c>
      <c r="K4" s="29" t="s">
        <v>285</v>
      </c>
      <c r="L4" s="27"/>
      <c r="M4" s="27"/>
      <c r="N4" s="27" t="s">
        <v>283</v>
      </c>
      <c r="O4" s="27"/>
      <c r="P4" s="27"/>
      <c r="Q4" s="27"/>
      <c r="R4" s="27"/>
      <c r="S4" s="28"/>
      <c r="T4" s="28"/>
      <c r="U4" s="27"/>
    </row>
    <row r="5" spans="1:21" ht="33" customHeight="1">
      <c r="A5" s="27">
        <v>4</v>
      </c>
      <c r="B5" s="27" t="s">
        <v>194</v>
      </c>
      <c r="C5" s="27" t="s">
        <v>269</v>
      </c>
      <c r="D5" s="30" t="s">
        <v>286</v>
      </c>
      <c r="E5" s="27" t="s">
        <v>287</v>
      </c>
      <c r="F5" s="27" t="s">
        <v>194</v>
      </c>
      <c r="G5" s="29">
        <v>7260789.79</v>
      </c>
      <c r="H5" s="27" t="s">
        <v>283</v>
      </c>
      <c r="I5" s="28" t="s">
        <v>288</v>
      </c>
      <c r="J5" s="29" t="s">
        <v>289</v>
      </c>
      <c r="K5" s="29" t="s">
        <v>289</v>
      </c>
      <c r="L5" s="27"/>
      <c r="M5" s="27"/>
      <c r="N5" s="27" t="s">
        <v>283</v>
      </c>
      <c r="O5" s="27"/>
      <c r="P5" s="27"/>
      <c r="Q5" s="27"/>
      <c r="R5" s="27"/>
      <c r="S5" s="28"/>
      <c r="T5" s="28"/>
      <c r="U5" s="27"/>
    </row>
    <row r="6" spans="1:21" ht="27.6">
      <c r="A6" s="27">
        <v>5</v>
      </c>
      <c r="B6" s="27" t="s">
        <v>194</v>
      </c>
      <c r="C6" s="27" t="s">
        <v>269</v>
      </c>
      <c r="D6" s="30" t="s">
        <v>290</v>
      </c>
      <c r="E6" s="27" t="s">
        <v>287</v>
      </c>
      <c r="F6" s="27" t="s">
        <v>194</v>
      </c>
      <c r="G6" s="29">
        <v>14132808.42</v>
      </c>
      <c r="H6" s="27" t="s">
        <v>283</v>
      </c>
      <c r="I6" s="28" t="s">
        <v>291</v>
      </c>
      <c r="J6" s="29" t="s">
        <v>289</v>
      </c>
      <c r="K6" s="29" t="s">
        <v>289</v>
      </c>
      <c r="L6" s="27"/>
      <c r="M6" s="27"/>
      <c r="N6" s="27" t="s">
        <v>283</v>
      </c>
      <c r="O6" s="27"/>
      <c r="P6" s="27"/>
      <c r="Q6" s="27"/>
      <c r="R6" s="27"/>
      <c r="S6" s="28"/>
      <c r="T6" s="28"/>
      <c r="U6" s="27"/>
    </row>
    <row r="7" spans="1:21" ht="41.4">
      <c r="A7" s="27">
        <v>6</v>
      </c>
      <c r="B7" s="27" t="s">
        <v>194</v>
      </c>
      <c r="C7" s="27" t="s">
        <v>269</v>
      </c>
      <c r="D7" s="30" t="s">
        <v>292</v>
      </c>
      <c r="E7" s="27" t="s">
        <v>293</v>
      </c>
      <c r="F7" s="27" t="s">
        <v>294</v>
      </c>
      <c r="G7" s="29">
        <v>6580000</v>
      </c>
      <c r="H7" s="27" t="s">
        <v>283</v>
      </c>
      <c r="I7" s="28" t="s">
        <v>295</v>
      </c>
      <c r="J7" s="29" t="s">
        <v>289</v>
      </c>
      <c r="K7" s="29" t="s">
        <v>289</v>
      </c>
      <c r="L7" s="27"/>
      <c r="M7" s="27"/>
      <c r="N7" s="27" t="s">
        <v>283</v>
      </c>
      <c r="O7" s="28" t="s">
        <v>296</v>
      </c>
      <c r="P7" s="27"/>
      <c r="Q7" s="27"/>
      <c r="R7" s="27"/>
      <c r="S7" s="28"/>
      <c r="T7" s="28"/>
      <c r="U7" s="27"/>
    </row>
    <row r="8" spans="1:21" ht="41.4">
      <c r="A8" s="27">
        <v>7</v>
      </c>
      <c r="B8" s="27" t="s">
        <v>194</v>
      </c>
      <c r="C8" s="27" t="s">
        <v>269</v>
      </c>
      <c r="D8" s="30" t="s">
        <v>297</v>
      </c>
      <c r="E8" s="27" t="s">
        <v>293</v>
      </c>
      <c r="F8" s="27" t="s">
        <v>298</v>
      </c>
      <c r="G8" s="29">
        <v>3600000</v>
      </c>
      <c r="H8" s="27" t="s">
        <v>283</v>
      </c>
      <c r="I8" s="28" t="s">
        <v>299</v>
      </c>
      <c r="J8" s="29" t="s">
        <v>300</v>
      </c>
      <c r="K8" s="29" t="s">
        <v>300</v>
      </c>
      <c r="L8" s="27"/>
      <c r="M8" s="27"/>
      <c r="N8" s="27" t="s">
        <v>283</v>
      </c>
      <c r="O8" s="28" t="s">
        <v>296</v>
      </c>
      <c r="P8" s="27"/>
      <c r="Q8" s="27"/>
      <c r="R8" s="27"/>
      <c r="S8" s="28"/>
      <c r="T8" s="28"/>
      <c r="U8" s="27"/>
    </row>
    <row r="9" spans="1:21" ht="41.4">
      <c r="A9" s="27">
        <v>8</v>
      </c>
      <c r="B9" s="27" t="s">
        <v>194</v>
      </c>
      <c r="C9" s="27" t="s">
        <v>269</v>
      </c>
      <c r="D9" s="30" t="s">
        <v>301</v>
      </c>
      <c r="E9" s="27" t="s">
        <v>293</v>
      </c>
      <c r="F9" s="27" t="s">
        <v>277</v>
      </c>
      <c r="G9" s="29">
        <v>4000000</v>
      </c>
      <c r="H9" s="27" t="s">
        <v>283</v>
      </c>
      <c r="I9" s="28" t="s">
        <v>302</v>
      </c>
      <c r="J9" s="29" t="s">
        <v>303</v>
      </c>
      <c r="K9" s="29" t="s">
        <v>303</v>
      </c>
      <c r="L9" s="27"/>
      <c r="M9" s="27"/>
      <c r="N9" s="27" t="s">
        <v>283</v>
      </c>
      <c r="O9" s="28" t="s">
        <v>296</v>
      </c>
      <c r="P9" s="27"/>
      <c r="Q9" s="27"/>
      <c r="R9" s="27"/>
      <c r="S9" s="28"/>
      <c r="T9" s="28"/>
      <c r="U9" s="27"/>
    </row>
    <row r="10" spans="1:21" ht="41.4">
      <c r="A10" s="27">
        <v>9</v>
      </c>
      <c r="B10" s="27" t="s">
        <v>194</v>
      </c>
      <c r="C10" s="27" t="s">
        <v>269</v>
      </c>
      <c r="D10" s="30" t="s">
        <v>304</v>
      </c>
      <c r="E10" s="27" t="s">
        <v>293</v>
      </c>
      <c r="F10" s="27" t="s">
        <v>298</v>
      </c>
      <c r="G10" s="29">
        <v>3600000</v>
      </c>
      <c r="H10" s="27" t="s">
        <v>305</v>
      </c>
      <c r="I10" s="28" t="s">
        <v>306</v>
      </c>
      <c r="J10" s="29" t="s">
        <v>300</v>
      </c>
      <c r="K10" s="29" t="s">
        <v>300</v>
      </c>
      <c r="L10" s="27"/>
      <c r="M10" s="27"/>
      <c r="N10" s="27" t="s">
        <v>305</v>
      </c>
      <c r="O10" s="28" t="s">
        <v>296</v>
      </c>
      <c r="P10" s="27"/>
      <c r="Q10" s="27"/>
      <c r="R10" s="27"/>
      <c r="S10" s="28"/>
      <c r="T10" s="28"/>
      <c r="U10" s="27"/>
    </row>
    <row r="11" spans="1:21" ht="41.4">
      <c r="A11" s="27">
        <v>10</v>
      </c>
      <c r="B11" s="27" t="s">
        <v>194</v>
      </c>
      <c r="C11" s="27" t="s">
        <v>269</v>
      </c>
      <c r="D11" s="28" t="s">
        <v>307</v>
      </c>
      <c r="E11" s="27" t="s">
        <v>293</v>
      </c>
      <c r="F11" s="27" t="s">
        <v>277</v>
      </c>
      <c r="G11" s="29">
        <v>4000000</v>
      </c>
      <c r="H11" s="27" t="s">
        <v>305</v>
      </c>
      <c r="I11" s="28" t="s">
        <v>308</v>
      </c>
      <c r="J11" s="29" t="s">
        <v>303</v>
      </c>
      <c r="K11" s="29" t="s">
        <v>303</v>
      </c>
      <c r="L11" s="27"/>
      <c r="M11" s="27"/>
      <c r="N11" s="27" t="s">
        <v>305</v>
      </c>
      <c r="O11" s="28" t="s">
        <v>296</v>
      </c>
      <c r="P11" s="27"/>
      <c r="Q11" s="27"/>
      <c r="R11" s="27"/>
      <c r="S11" s="28"/>
      <c r="T11" s="28"/>
      <c r="U11" s="27"/>
    </row>
    <row r="12" spans="1:21" ht="55.2">
      <c r="A12" s="27">
        <v>11</v>
      </c>
      <c r="B12" s="27" t="s">
        <v>194</v>
      </c>
      <c r="C12" s="27" t="s">
        <v>269</v>
      </c>
      <c r="D12" s="27" t="s">
        <v>309</v>
      </c>
      <c r="E12" s="27" t="s">
        <v>293</v>
      </c>
      <c r="F12" s="27" t="s">
        <v>194</v>
      </c>
      <c r="G12" s="31">
        <v>15000000</v>
      </c>
      <c r="H12" s="27" t="s">
        <v>310</v>
      </c>
      <c r="I12" s="27" t="s">
        <v>311</v>
      </c>
      <c r="J12" s="29" t="s">
        <v>312</v>
      </c>
      <c r="K12" s="29" t="s">
        <v>312</v>
      </c>
      <c r="L12" s="27"/>
      <c r="M12" s="27"/>
      <c r="N12" s="27" t="s">
        <v>310</v>
      </c>
      <c r="O12" s="28" t="s">
        <v>296</v>
      </c>
      <c r="P12" s="27"/>
      <c r="Q12" s="27"/>
      <c r="R12" s="27"/>
      <c r="S12" s="27"/>
      <c r="T12" s="27"/>
      <c r="U12" s="27"/>
    </row>
    <row r="13" spans="1:21" ht="41.4">
      <c r="A13" s="27">
        <v>12</v>
      </c>
      <c r="B13" s="27" t="s">
        <v>194</v>
      </c>
      <c r="C13" s="27" t="s">
        <v>269</v>
      </c>
      <c r="D13" s="32" t="s">
        <v>313</v>
      </c>
      <c r="E13" s="27" t="s">
        <v>293</v>
      </c>
      <c r="F13" s="27" t="s">
        <v>194</v>
      </c>
      <c r="G13" s="31">
        <v>5000000</v>
      </c>
      <c r="H13" s="27" t="s">
        <v>310</v>
      </c>
      <c r="I13" s="27" t="s">
        <v>311</v>
      </c>
      <c r="J13" s="31" t="s">
        <v>314</v>
      </c>
      <c r="K13" s="31" t="s">
        <v>314</v>
      </c>
      <c r="L13" s="27"/>
      <c r="M13" s="27"/>
      <c r="N13" s="27" t="s">
        <v>310</v>
      </c>
      <c r="O13" s="28" t="s">
        <v>296</v>
      </c>
      <c r="P13" s="27"/>
      <c r="Q13" s="27"/>
      <c r="R13" s="27"/>
      <c r="S13" s="27"/>
      <c r="T13" s="27"/>
      <c r="U13" s="27"/>
    </row>
    <row r="14" spans="1:21" ht="55.2">
      <c r="A14" s="27">
        <v>13</v>
      </c>
      <c r="B14" s="27" t="s">
        <v>194</v>
      </c>
      <c r="C14" s="27" t="s">
        <v>269</v>
      </c>
      <c r="D14" s="28" t="s">
        <v>315</v>
      </c>
      <c r="E14" s="27" t="s">
        <v>271</v>
      </c>
      <c r="F14" s="27" t="s">
        <v>194</v>
      </c>
      <c r="G14" s="31">
        <v>20000000</v>
      </c>
      <c r="H14" s="27" t="s">
        <v>316</v>
      </c>
      <c r="I14" s="27" t="s">
        <v>311</v>
      </c>
      <c r="J14" s="31" t="s">
        <v>317</v>
      </c>
      <c r="K14" s="31" t="s">
        <v>317</v>
      </c>
      <c r="L14" s="27"/>
      <c r="M14" s="27"/>
      <c r="N14" s="27" t="s">
        <v>316</v>
      </c>
      <c r="O14" s="28" t="s">
        <v>318</v>
      </c>
      <c r="P14" s="27"/>
      <c r="Q14" s="27"/>
      <c r="R14" s="27"/>
      <c r="S14" s="27"/>
      <c r="T14" s="27"/>
      <c r="U14" s="27"/>
    </row>
    <row r="15" spans="1:21" ht="27.6">
      <c r="A15" s="27">
        <v>14</v>
      </c>
      <c r="B15" s="27" t="s">
        <v>194</v>
      </c>
      <c r="C15" s="27" t="s">
        <v>269</v>
      </c>
      <c r="D15" s="28" t="s">
        <v>319</v>
      </c>
      <c r="E15" s="27" t="s">
        <v>271</v>
      </c>
      <c r="F15" s="27" t="s">
        <v>194</v>
      </c>
      <c r="G15" s="31">
        <v>5000000</v>
      </c>
      <c r="H15" s="27" t="s">
        <v>316</v>
      </c>
      <c r="I15" s="27" t="s">
        <v>311</v>
      </c>
      <c r="J15" s="31" t="s">
        <v>317</v>
      </c>
      <c r="K15" s="31" t="s">
        <v>317</v>
      </c>
      <c r="L15" s="27"/>
      <c r="M15" s="27"/>
      <c r="N15" s="27" t="s">
        <v>316</v>
      </c>
      <c r="O15" s="28" t="s">
        <v>318</v>
      </c>
      <c r="P15" s="27"/>
      <c r="Q15" s="27"/>
      <c r="R15" s="27"/>
      <c r="S15" s="27"/>
      <c r="T15" s="27"/>
      <c r="U15" s="27"/>
    </row>
    <row r="16" spans="1:21" ht="27.6">
      <c r="A16" s="27">
        <v>15</v>
      </c>
      <c r="B16" s="27" t="s">
        <v>194</v>
      </c>
      <c r="C16" s="27" t="s">
        <v>269</v>
      </c>
      <c r="D16" s="28" t="s">
        <v>320</v>
      </c>
      <c r="E16" s="27" t="s">
        <v>271</v>
      </c>
      <c r="F16" s="27" t="s">
        <v>194</v>
      </c>
      <c r="G16" s="31">
        <v>25000000</v>
      </c>
      <c r="H16" s="27" t="s">
        <v>316</v>
      </c>
      <c r="I16" s="27" t="s">
        <v>311</v>
      </c>
      <c r="J16" s="31" t="s">
        <v>314</v>
      </c>
      <c r="K16" s="31" t="s">
        <v>314</v>
      </c>
      <c r="L16" s="27"/>
      <c r="M16" s="27"/>
      <c r="N16" s="27" t="s">
        <v>316</v>
      </c>
      <c r="O16" s="28" t="s">
        <v>318</v>
      </c>
      <c r="P16" s="27"/>
      <c r="Q16" s="27"/>
      <c r="R16" s="27"/>
      <c r="S16" s="27"/>
      <c r="T16" s="27"/>
      <c r="U16" s="27"/>
    </row>
    <row r="17" spans="1:21" ht="27.6">
      <c r="A17" s="27">
        <v>16</v>
      </c>
      <c r="B17" s="27" t="s">
        <v>194</v>
      </c>
      <c r="C17" s="27" t="s">
        <v>269</v>
      </c>
      <c r="D17" s="28" t="s">
        <v>321</v>
      </c>
      <c r="E17" s="27" t="s">
        <v>271</v>
      </c>
      <c r="F17" s="27" t="s">
        <v>194</v>
      </c>
      <c r="G17" s="31">
        <v>50000000</v>
      </c>
      <c r="H17" s="27" t="s">
        <v>278</v>
      </c>
      <c r="I17" s="27" t="s">
        <v>311</v>
      </c>
      <c r="J17" s="31" t="s">
        <v>280</v>
      </c>
      <c r="K17" s="31" t="s">
        <v>280</v>
      </c>
      <c r="L17" s="27"/>
      <c r="M17" s="27"/>
      <c r="N17" s="27" t="s">
        <v>278</v>
      </c>
      <c r="O17" s="28" t="s">
        <v>318</v>
      </c>
      <c r="P17" s="27"/>
      <c r="Q17" s="27"/>
      <c r="R17" s="27"/>
      <c r="S17" s="27"/>
      <c r="T17" s="27"/>
      <c r="U17" s="27"/>
    </row>
    <row r="18" spans="1:21">
      <c r="A18" s="27">
        <v>17</v>
      </c>
      <c r="B18" s="27" t="s">
        <v>194</v>
      </c>
      <c r="C18" s="27" t="s">
        <v>269</v>
      </c>
      <c r="D18" s="27" t="s">
        <v>322</v>
      </c>
      <c r="E18" s="27" t="s">
        <v>323</v>
      </c>
      <c r="F18" s="27" t="s">
        <v>277</v>
      </c>
      <c r="G18" s="31">
        <v>1000000</v>
      </c>
      <c r="H18" s="27"/>
      <c r="I18" s="27" t="s">
        <v>311</v>
      </c>
      <c r="J18" s="31" t="s">
        <v>314</v>
      </c>
      <c r="K18" s="31" t="s">
        <v>314</v>
      </c>
      <c r="L18" s="27"/>
      <c r="M18" s="27"/>
      <c r="N18" s="27"/>
      <c r="O18" s="27"/>
      <c r="P18" s="27"/>
      <c r="Q18" s="27"/>
      <c r="R18" s="27"/>
      <c r="S18" s="27"/>
      <c r="T18" s="27"/>
      <c r="U18" s="27"/>
    </row>
    <row r="19" spans="1:21" ht="55.2">
      <c r="A19" s="27">
        <v>18</v>
      </c>
      <c r="B19" s="27" t="s">
        <v>194</v>
      </c>
      <c r="C19" s="27" t="s">
        <v>269</v>
      </c>
      <c r="D19" s="28" t="s">
        <v>324</v>
      </c>
      <c r="E19" s="27" t="s">
        <v>282</v>
      </c>
      <c r="F19" s="27" t="s">
        <v>194</v>
      </c>
      <c r="G19" s="31">
        <v>25000000</v>
      </c>
      <c r="H19" s="27" t="s">
        <v>325</v>
      </c>
      <c r="I19" s="27" t="s">
        <v>311</v>
      </c>
      <c r="J19" s="31" t="s">
        <v>314</v>
      </c>
      <c r="K19" s="31" t="s">
        <v>314</v>
      </c>
      <c r="L19" s="27"/>
      <c r="M19" s="27"/>
      <c r="N19" s="27" t="s">
        <v>325</v>
      </c>
      <c r="O19" s="27"/>
      <c r="P19" s="27"/>
      <c r="Q19" s="27"/>
      <c r="R19" s="27"/>
      <c r="S19" s="27"/>
      <c r="T19" s="27"/>
      <c r="U19" s="27"/>
    </row>
    <row r="20" spans="1:21">
      <c r="A20" s="27">
        <v>19</v>
      </c>
      <c r="B20" s="27" t="s">
        <v>194</v>
      </c>
      <c r="C20" s="27" t="s">
        <v>269</v>
      </c>
      <c r="D20" s="27" t="s">
        <v>326</v>
      </c>
      <c r="E20" s="27" t="s">
        <v>287</v>
      </c>
      <c r="F20" s="27" t="s">
        <v>194</v>
      </c>
      <c r="G20" s="31">
        <v>50000000</v>
      </c>
      <c r="H20" s="27" t="s">
        <v>327</v>
      </c>
      <c r="I20" s="27" t="s">
        <v>311</v>
      </c>
      <c r="J20" s="31" t="s">
        <v>314</v>
      </c>
      <c r="K20" s="31" t="s">
        <v>314</v>
      </c>
      <c r="L20" s="27"/>
      <c r="M20" s="27"/>
      <c r="N20" s="27" t="s">
        <v>327</v>
      </c>
      <c r="O20" s="28" t="s">
        <v>275</v>
      </c>
      <c r="P20" s="27"/>
      <c r="Q20" s="27"/>
      <c r="R20" s="27"/>
      <c r="S20" s="27"/>
      <c r="T20" s="27"/>
      <c r="U20" s="27"/>
    </row>
    <row r="21" spans="1:21">
      <c r="A21" s="27">
        <v>20</v>
      </c>
      <c r="B21" s="27" t="s">
        <v>194</v>
      </c>
      <c r="C21" s="27" t="s">
        <v>269</v>
      </c>
      <c r="D21" s="27" t="s">
        <v>328</v>
      </c>
      <c r="E21" s="27" t="s">
        <v>287</v>
      </c>
      <c r="F21" s="27" t="s">
        <v>194</v>
      </c>
      <c r="G21" s="31">
        <v>330000000</v>
      </c>
      <c r="H21" s="27" t="s">
        <v>327</v>
      </c>
      <c r="I21" s="27" t="s">
        <v>311</v>
      </c>
      <c r="J21" s="31" t="s">
        <v>314</v>
      </c>
      <c r="K21" s="31" t="s">
        <v>314</v>
      </c>
      <c r="L21" s="27"/>
      <c r="M21" s="27"/>
      <c r="N21" s="27" t="s">
        <v>327</v>
      </c>
      <c r="O21" s="28" t="s">
        <v>275</v>
      </c>
      <c r="P21" s="27"/>
      <c r="Q21" s="27"/>
      <c r="R21" s="27"/>
      <c r="S21" s="27"/>
      <c r="T21" s="27"/>
      <c r="U21" s="27"/>
    </row>
    <row r="22" spans="1:21" ht="41.4">
      <c r="A22" s="27">
        <v>21</v>
      </c>
      <c r="B22" s="27" t="s">
        <v>194</v>
      </c>
      <c r="C22" s="27" t="s">
        <v>269</v>
      </c>
      <c r="D22" s="28" t="s">
        <v>329</v>
      </c>
      <c r="E22" s="27" t="s">
        <v>287</v>
      </c>
      <c r="F22" s="27" t="s">
        <v>330</v>
      </c>
      <c r="G22" s="31">
        <v>160000000</v>
      </c>
      <c r="H22" s="27" t="s">
        <v>327</v>
      </c>
      <c r="I22" s="27" t="s">
        <v>311</v>
      </c>
      <c r="J22" s="31" t="s">
        <v>314</v>
      </c>
      <c r="K22" s="31" t="s">
        <v>314</v>
      </c>
      <c r="L22" s="27"/>
      <c r="M22" s="27"/>
      <c r="N22" s="27" t="s">
        <v>327</v>
      </c>
      <c r="O22" s="28" t="s">
        <v>275</v>
      </c>
      <c r="P22" s="27"/>
      <c r="Q22" s="27"/>
      <c r="R22" s="27"/>
      <c r="S22" s="27"/>
      <c r="T22" s="27"/>
      <c r="U22" s="27"/>
    </row>
    <row r="23" spans="1:21" ht="27.6">
      <c r="A23" s="27">
        <v>22</v>
      </c>
      <c r="B23" s="27" t="s">
        <v>194</v>
      </c>
      <c r="C23" s="27" t="s">
        <v>269</v>
      </c>
      <c r="D23" s="28" t="s">
        <v>331</v>
      </c>
      <c r="E23" s="27" t="s">
        <v>282</v>
      </c>
      <c r="F23" s="27" t="s">
        <v>194</v>
      </c>
      <c r="G23" s="31">
        <v>4000000</v>
      </c>
      <c r="H23" s="27" t="s">
        <v>325</v>
      </c>
      <c r="I23" s="27" t="s">
        <v>311</v>
      </c>
      <c r="J23" s="31" t="s">
        <v>314</v>
      </c>
      <c r="K23" s="31" t="s">
        <v>314</v>
      </c>
      <c r="L23" s="27"/>
      <c r="M23" s="27"/>
      <c r="N23" s="27" t="s">
        <v>325</v>
      </c>
      <c r="O23" s="28" t="s">
        <v>332</v>
      </c>
      <c r="P23" s="27"/>
      <c r="Q23" s="27"/>
      <c r="R23" s="27"/>
      <c r="S23" s="27"/>
      <c r="T23" s="27"/>
      <c r="U23" s="27"/>
    </row>
    <row r="24" spans="1:21" ht="27.6">
      <c r="A24" s="27">
        <v>23</v>
      </c>
      <c r="B24" s="27" t="s">
        <v>194</v>
      </c>
      <c r="C24" s="27" t="s">
        <v>269</v>
      </c>
      <c r="D24" s="28" t="s">
        <v>333</v>
      </c>
      <c r="E24" s="27" t="s">
        <v>282</v>
      </c>
      <c r="F24" s="27" t="s">
        <v>194</v>
      </c>
      <c r="G24" s="31">
        <v>8000000</v>
      </c>
      <c r="H24" s="27" t="s">
        <v>325</v>
      </c>
      <c r="I24" s="27" t="s">
        <v>311</v>
      </c>
      <c r="J24" s="31" t="s">
        <v>314</v>
      </c>
      <c r="K24" s="31" t="s">
        <v>314</v>
      </c>
      <c r="L24" s="27"/>
      <c r="M24" s="27"/>
      <c r="N24" s="27" t="s">
        <v>325</v>
      </c>
      <c r="O24" s="28" t="s">
        <v>332</v>
      </c>
      <c r="P24" s="27"/>
      <c r="Q24" s="27"/>
      <c r="R24" s="27"/>
      <c r="S24" s="27"/>
      <c r="T24" s="27"/>
      <c r="U24" s="27"/>
    </row>
    <row r="25" spans="1:21" ht="27.6">
      <c r="A25" s="27">
        <v>24</v>
      </c>
      <c r="B25" s="27" t="s">
        <v>194</v>
      </c>
      <c r="C25" s="27" t="s">
        <v>269</v>
      </c>
      <c r="D25" s="28" t="s">
        <v>334</v>
      </c>
      <c r="E25" s="27" t="s">
        <v>282</v>
      </c>
      <c r="F25" s="27" t="s">
        <v>194</v>
      </c>
      <c r="G25" s="31">
        <v>14000000</v>
      </c>
      <c r="H25" s="27" t="s">
        <v>325</v>
      </c>
      <c r="I25" s="27" t="s">
        <v>311</v>
      </c>
      <c r="J25" s="31" t="s">
        <v>314</v>
      </c>
      <c r="K25" s="31" t="s">
        <v>314</v>
      </c>
      <c r="L25" s="27"/>
      <c r="M25" s="27"/>
      <c r="N25" s="27" t="s">
        <v>325</v>
      </c>
      <c r="O25" s="28" t="s">
        <v>332</v>
      </c>
      <c r="P25" s="27"/>
      <c r="Q25" s="27"/>
      <c r="R25" s="27"/>
      <c r="S25" s="27"/>
      <c r="T25" s="27"/>
      <c r="U25" s="27"/>
    </row>
    <row r="26" spans="1:21" ht="27.6">
      <c r="A26" s="27">
        <v>25</v>
      </c>
      <c r="B26" s="27" t="s">
        <v>194</v>
      </c>
      <c r="C26" s="27" t="s">
        <v>269</v>
      </c>
      <c r="D26" s="28" t="s">
        <v>335</v>
      </c>
      <c r="E26" s="27" t="s">
        <v>282</v>
      </c>
      <c r="F26" s="27" t="s">
        <v>194</v>
      </c>
      <c r="G26" s="31">
        <v>6000000</v>
      </c>
      <c r="H26" s="27" t="s">
        <v>325</v>
      </c>
      <c r="I26" s="27" t="s">
        <v>311</v>
      </c>
      <c r="J26" s="31" t="s">
        <v>314</v>
      </c>
      <c r="K26" s="31" t="s">
        <v>314</v>
      </c>
      <c r="L26" s="27"/>
      <c r="M26" s="27"/>
      <c r="N26" s="27" t="s">
        <v>325</v>
      </c>
      <c r="O26" s="28" t="s">
        <v>332</v>
      </c>
      <c r="P26" s="27"/>
      <c r="Q26" s="27"/>
      <c r="R26" s="27"/>
      <c r="S26" s="27"/>
      <c r="T26" s="27"/>
      <c r="U26" s="27"/>
    </row>
    <row r="27" spans="1:21" ht="27.6">
      <c r="A27" s="27">
        <v>26</v>
      </c>
      <c r="B27" s="27" t="s">
        <v>194</v>
      </c>
      <c r="C27" s="27" t="s">
        <v>269</v>
      </c>
      <c r="D27" s="28" t="s">
        <v>336</v>
      </c>
      <c r="E27" s="27" t="s">
        <v>282</v>
      </c>
      <c r="F27" s="27" t="s">
        <v>194</v>
      </c>
      <c r="G27" s="31">
        <v>22000000</v>
      </c>
      <c r="H27" s="27" t="s">
        <v>325</v>
      </c>
      <c r="I27" s="27" t="s">
        <v>311</v>
      </c>
      <c r="J27" s="31" t="s">
        <v>314</v>
      </c>
      <c r="K27" s="31" t="s">
        <v>314</v>
      </c>
      <c r="L27" s="27"/>
      <c r="M27" s="27"/>
      <c r="N27" s="27" t="s">
        <v>325</v>
      </c>
      <c r="O27" s="28" t="s">
        <v>332</v>
      </c>
      <c r="P27" s="27"/>
      <c r="Q27" s="27"/>
      <c r="R27" s="27"/>
      <c r="S27" s="27"/>
      <c r="T27" s="27"/>
      <c r="U27" s="27"/>
    </row>
    <row r="28" spans="1:21" ht="27.6">
      <c r="A28" s="27">
        <v>27</v>
      </c>
      <c r="B28" s="27" t="s">
        <v>194</v>
      </c>
      <c r="C28" s="27" t="s">
        <v>269</v>
      </c>
      <c r="D28" s="28" t="s">
        <v>337</v>
      </c>
      <c r="E28" s="27" t="s">
        <v>282</v>
      </c>
      <c r="F28" s="27" t="s">
        <v>194</v>
      </c>
      <c r="G28" s="31">
        <v>6000000</v>
      </c>
      <c r="H28" s="27" t="s">
        <v>325</v>
      </c>
      <c r="I28" s="27" t="s">
        <v>311</v>
      </c>
      <c r="J28" s="31" t="s">
        <v>314</v>
      </c>
      <c r="K28" s="31" t="s">
        <v>314</v>
      </c>
      <c r="L28" s="27"/>
      <c r="M28" s="27"/>
      <c r="N28" s="27" t="s">
        <v>325</v>
      </c>
      <c r="O28" s="28" t="s">
        <v>332</v>
      </c>
      <c r="P28" s="27"/>
      <c r="Q28" s="27"/>
      <c r="R28" s="27"/>
      <c r="S28" s="27"/>
      <c r="T28" s="27"/>
      <c r="U28" s="27"/>
    </row>
    <row r="29" spans="1:21" ht="27.6">
      <c r="A29" s="27">
        <v>28</v>
      </c>
      <c r="B29" s="27" t="s">
        <v>194</v>
      </c>
      <c r="C29" s="27" t="s">
        <v>269</v>
      </c>
      <c r="D29" s="28" t="s">
        <v>337</v>
      </c>
      <c r="E29" s="27" t="s">
        <v>282</v>
      </c>
      <c r="F29" s="27" t="s">
        <v>194</v>
      </c>
      <c r="G29" s="31">
        <v>4500000</v>
      </c>
      <c r="H29" s="27" t="s">
        <v>325</v>
      </c>
      <c r="I29" s="27" t="s">
        <v>311</v>
      </c>
      <c r="J29" s="31" t="s">
        <v>314</v>
      </c>
      <c r="K29" s="31" t="s">
        <v>314</v>
      </c>
      <c r="L29" s="27"/>
      <c r="M29" s="27"/>
      <c r="N29" s="27" t="s">
        <v>325</v>
      </c>
      <c r="O29" s="28" t="s">
        <v>332</v>
      </c>
      <c r="P29" s="27"/>
      <c r="Q29" s="27"/>
      <c r="R29" s="27"/>
      <c r="S29" s="27"/>
      <c r="T29" s="27"/>
      <c r="U29" s="27"/>
    </row>
    <row r="30" spans="1:21" ht="41.4">
      <c r="A30" s="27">
        <v>29</v>
      </c>
      <c r="B30" s="27" t="s">
        <v>194</v>
      </c>
      <c r="C30" s="27" t="s">
        <v>269</v>
      </c>
      <c r="D30" s="28" t="s">
        <v>338</v>
      </c>
      <c r="E30" s="27" t="s">
        <v>282</v>
      </c>
      <c r="F30" s="27" t="s">
        <v>194</v>
      </c>
      <c r="G30" s="31">
        <v>28000000</v>
      </c>
      <c r="H30" s="27" t="s">
        <v>325</v>
      </c>
      <c r="I30" s="27" t="s">
        <v>311</v>
      </c>
      <c r="J30" s="31" t="s">
        <v>314</v>
      </c>
      <c r="K30" s="31" t="s">
        <v>314</v>
      </c>
      <c r="L30" s="27"/>
      <c r="M30" s="27"/>
      <c r="N30" s="27" t="s">
        <v>325</v>
      </c>
      <c r="O30" s="28" t="s">
        <v>332</v>
      </c>
      <c r="P30" s="27"/>
      <c r="Q30" s="27"/>
      <c r="R30" s="27"/>
      <c r="S30" s="27"/>
      <c r="T30" s="27"/>
      <c r="U30" s="27"/>
    </row>
    <row r="31" spans="1:21" ht="27.6">
      <c r="A31" s="27">
        <v>30</v>
      </c>
      <c r="B31" s="27" t="s">
        <v>194</v>
      </c>
      <c r="C31" s="27" t="s">
        <v>269</v>
      </c>
      <c r="D31" s="28" t="s">
        <v>339</v>
      </c>
      <c r="E31" s="27" t="s">
        <v>282</v>
      </c>
      <c r="F31" s="27" t="s">
        <v>294</v>
      </c>
      <c r="G31" s="31">
        <v>8000000</v>
      </c>
      <c r="H31" s="27" t="s">
        <v>325</v>
      </c>
      <c r="I31" s="27" t="s">
        <v>311</v>
      </c>
      <c r="J31" s="31" t="s">
        <v>314</v>
      </c>
      <c r="K31" s="31" t="s">
        <v>314</v>
      </c>
      <c r="L31" s="27"/>
      <c r="M31" s="27"/>
      <c r="N31" s="27" t="s">
        <v>325</v>
      </c>
      <c r="O31" s="28" t="s">
        <v>332</v>
      </c>
      <c r="P31" s="27"/>
      <c r="Q31" s="27"/>
      <c r="R31" s="27"/>
      <c r="S31" s="27"/>
      <c r="T31" s="27"/>
      <c r="U31" s="27"/>
    </row>
    <row r="32" spans="1:21" ht="27.6">
      <c r="A32" s="27">
        <v>31</v>
      </c>
      <c r="B32" s="27" t="s">
        <v>194</v>
      </c>
      <c r="C32" s="27" t="s">
        <v>269</v>
      </c>
      <c r="D32" s="28" t="s">
        <v>339</v>
      </c>
      <c r="E32" s="27" t="s">
        <v>282</v>
      </c>
      <c r="F32" s="27" t="s">
        <v>294</v>
      </c>
      <c r="G32" s="31">
        <v>8000000</v>
      </c>
      <c r="H32" s="27" t="s">
        <v>325</v>
      </c>
      <c r="I32" s="27" t="s">
        <v>311</v>
      </c>
      <c r="J32" s="31" t="s">
        <v>314</v>
      </c>
      <c r="K32" s="31" t="s">
        <v>314</v>
      </c>
      <c r="L32" s="27"/>
      <c r="M32" s="27"/>
      <c r="N32" s="27" t="s">
        <v>325</v>
      </c>
      <c r="O32" s="28" t="s">
        <v>332</v>
      </c>
      <c r="P32" s="27"/>
      <c r="Q32" s="27"/>
      <c r="R32" s="27"/>
      <c r="S32" s="27"/>
      <c r="T32" s="27"/>
      <c r="U32" s="27"/>
    </row>
    <row r="33" spans="1:21" ht="41.4">
      <c r="A33" s="27">
        <v>32</v>
      </c>
      <c r="B33" s="27" t="s">
        <v>194</v>
      </c>
      <c r="C33" s="27" t="s">
        <v>269</v>
      </c>
      <c r="D33" s="28" t="s">
        <v>340</v>
      </c>
      <c r="E33" s="27" t="s">
        <v>341</v>
      </c>
      <c r="F33" s="27" t="s">
        <v>277</v>
      </c>
      <c r="G33" s="31">
        <v>3295000</v>
      </c>
      <c r="H33" s="27" t="s">
        <v>342</v>
      </c>
      <c r="I33" s="27" t="s">
        <v>311</v>
      </c>
      <c r="J33" s="31" t="s">
        <v>317</v>
      </c>
      <c r="K33" s="31" t="s">
        <v>317</v>
      </c>
      <c r="L33" s="27"/>
      <c r="M33" s="27"/>
      <c r="N33" s="27" t="s">
        <v>342</v>
      </c>
      <c r="O33" s="28" t="s">
        <v>296</v>
      </c>
      <c r="P33" s="27"/>
      <c r="Q33" s="27"/>
      <c r="R33" s="27"/>
      <c r="S33" s="27"/>
      <c r="T33" s="27"/>
      <c r="U33" s="27"/>
    </row>
    <row r="34" spans="1:21" ht="41.4">
      <c r="A34" s="27">
        <v>33</v>
      </c>
      <c r="B34" s="27" t="s">
        <v>194</v>
      </c>
      <c r="C34" s="27" t="s">
        <v>269</v>
      </c>
      <c r="D34" s="28" t="s">
        <v>343</v>
      </c>
      <c r="E34" s="27" t="s">
        <v>341</v>
      </c>
      <c r="F34" s="27" t="s">
        <v>277</v>
      </c>
      <c r="G34" s="31">
        <v>3472000</v>
      </c>
      <c r="H34" s="27" t="s">
        <v>342</v>
      </c>
      <c r="I34" s="27" t="s">
        <v>311</v>
      </c>
      <c r="J34" s="31" t="s">
        <v>317</v>
      </c>
      <c r="K34" s="31" t="s">
        <v>317</v>
      </c>
      <c r="L34" s="27"/>
      <c r="M34" s="27"/>
      <c r="N34" s="27" t="s">
        <v>342</v>
      </c>
      <c r="O34" s="28" t="s">
        <v>296</v>
      </c>
      <c r="P34" s="27"/>
      <c r="Q34" s="27"/>
      <c r="R34" s="27"/>
      <c r="S34" s="27"/>
      <c r="T34" s="27"/>
      <c r="U34" s="27"/>
    </row>
    <row r="35" spans="1:21" ht="41.4">
      <c r="A35" s="27">
        <v>34</v>
      </c>
      <c r="B35" s="27" t="s">
        <v>194</v>
      </c>
      <c r="C35" s="27" t="s">
        <v>269</v>
      </c>
      <c r="D35" s="27" t="s">
        <v>344</v>
      </c>
      <c r="E35" s="27" t="s">
        <v>341</v>
      </c>
      <c r="F35" s="27" t="s">
        <v>194</v>
      </c>
      <c r="G35" s="31">
        <v>5000000</v>
      </c>
      <c r="H35" s="27" t="s">
        <v>342</v>
      </c>
      <c r="I35" s="27" t="s">
        <v>311</v>
      </c>
      <c r="J35" s="31" t="s">
        <v>314</v>
      </c>
      <c r="K35" s="31" t="s">
        <v>314</v>
      </c>
      <c r="L35" s="27"/>
      <c r="M35" s="27"/>
      <c r="N35" s="27" t="s">
        <v>342</v>
      </c>
      <c r="O35" s="28" t="s">
        <v>296</v>
      </c>
      <c r="P35" s="27"/>
      <c r="Q35" s="27"/>
      <c r="R35" s="27"/>
      <c r="S35" s="27"/>
      <c r="T35" s="27"/>
      <c r="U35" s="27"/>
    </row>
    <row r="36" spans="1:21" ht="41.4">
      <c r="A36" s="27">
        <v>35</v>
      </c>
      <c r="B36" s="27" t="s">
        <v>194</v>
      </c>
      <c r="C36" s="27" t="s">
        <v>269</v>
      </c>
      <c r="D36" s="27" t="s">
        <v>345</v>
      </c>
      <c r="E36" s="27" t="s">
        <v>341</v>
      </c>
      <c r="F36" s="27" t="s">
        <v>294</v>
      </c>
      <c r="G36" s="31">
        <v>17000000</v>
      </c>
      <c r="H36" s="27" t="s">
        <v>342</v>
      </c>
      <c r="I36" s="27" t="s">
        <v>311</v>
      </c>
      <c r="J36" s="31" t="s">
        <v>346</v>
      </c>
      <c r="K36" s="31" t="s">
        <v>346</v>
      </c>
      <c r="L36" s="27"/>
      <c r="M36" s="27"/>
      <c r="N36" s="27" t="s">
        <v>342</v>
      </c>
      <c r="O36" s="28" t="s">
        <v>296</v>
      </c>
      <c r="P36" s="27"/>
      <c r="Q36" s="27"/>
      <c r="R36" s="27"/>
      <c r="S36" s="27"/>
      <c r="T36" s="27"/>
      <c r="U36" s="27"/>
    </row>
    <row r="37" spans="1:21" ht="41.4">
      <c r="A37" s="27">
        <v>36</v>
      </c>
      <c r="B37" s="27" t="s">
        <v>194</v>
      </c>
      <c r="C37" s="27" t="s">
        <v>269</v>
      </c>
      <c r="D37" s="28" t="s">
        <v>347</v>
      </c>
      <c r="E37" s="27" t="s">
        <v>341</v>
      </c>
      <c r="F37" s="27" t="s">
        <v>294</v>
      </c>
      <c r="G37" s="31">
        <v>5000000</v>
      </c>
      <c r="H37" s="27" t="s">
        <v>342</v>
      </c>
      <c r="I37" s="27" t="s">
        <v>311</v>
      </c>
      <c r="J37" s="31" t="s">
        <v>314</v>
      </c>
      <c r="K37" s="31" t="s">
        <v>314</v>
      </c>
      <c r="L37" s="27"/>
      <c r="M37" s="27"/>
      <c r="N37" s="27" t="s">
        <v>342</v>
      </c>
      <c r="O37" s="28" t="s">
        <v>296</v>
      </c>
      <c r="P37" s="27"/>
      <c r="Q37" s="27"/>
      <c r="R37" s="27"/>
      <c r="S37" s="27"/>
      <c r="T37" s="27"/>
      <c r="U37" s="27"/>
    </row>
    <row r="38" spans="1:21" ht="27.6">
      <c r="A38" s="27">
        <v>37</v>
      </c>
      <c r="B38" s="27" t="s">
        <v>194</v>
      </c>
      <c r="C38" s="27" t="s">
        <v>269</v>
      </c>
      <c r="D38" s="28" t="s">
        <v>348</v>
      </c>
      <c r="E38" s="27" t="s">
        <v>271</v>
      </c>
      <c r="F38" s="27" t="s">
        <v>294</v>
      </c>
      <c r="G38" s="27"/>
      <c r="H38" s="27"/>
      <c r="I38" s="27"/>
      <c r="J38" s="31" t="s">
        <v>314</v>
      </c>
      <c r="K38" s="31" t="s">
        <v>314</v>
      </c>
      <c r="L38" s="27"/>
      <c r="M38" s="27"/>
      <c r="N38" s="27"/>
      <c r="O38" s="27"/>
      <c r="P38" s="27"/>
      <c r="Q38" s="27"/>
      <c r="R38" s="27"/>
      <c r="S38" s="27"/>
      <c r="T38" s="27"/>
      <c r="U38" s="27"/>
    </row>
    <row r="39" spans="1:21" ht="27.6">
      <c r="A39" s="27">
        <v>38</v>
      </c>
      <c r="B39" s="27" t="s">
        <v>194</v>
      </c>
      <c r="C39" s="27" t="s">
        <v>269</v>
      </c>
      <c r="D39" s="28" t="s">
        <v>349</v>
      </c>
      <c r="E39" s="27" t="s">
        <v>271</v>
      </c>
      <c r="F39" s="27" t="s">
        <v>194</v>
      </c>
      <c r="G39" s="27"/>
      <c r="H39" s="27"/>
      <c r="I39" s="27"/>
      <c r="J39" s="31" t="s">
        <v>314</v>
      </c>
      <c r="K39" s="31" t="s">
        <v>314</v>
      </c>
      <c r="L39" s="27"/>
      <c r="M39" s="27"/>
      <c r="N39" s="27"/>
      <c r="O39" s="27"/>
      <c r="P39" s="27"/>
      <c r="Q39" s="27"/>
      <c r="R39" s="27"/>
      <c r="S39" s="27"/>
      <c r="T39" s="27"/>
      <c r="U39" s="27"/>
    </row>
    <row r="40" spans="1:21" ht="27.6">
      <c r="A40" s="27">
        <v>39</v>
      </c>
      <c r="B40" s="27" t="s">
        <v>194</v>
      </c>
      <c r="C40" s="27" t="s">
        <v>269</v>
      </c>
      <c r="D40" s="28" t="s">
        <v>350</v>
      </c>
      <c r="E40" s="27" t="s">
        <v>351</v>
      </c>
      <c r="F40" s="27" t="s">
        <v>194</v>
      </c>
      <c r="G40" s="27"/>
      <c r="H40" s="27"/>
      <c r="I40" s="27"/>
      <c r="J40" s="31" t="s">
        <v>314</v>
      </c>
      <c r="K40" s="31" t="s">
        <v>314</v>
      </c>
      <c r="L40" s="27"/>
      <c r="M40" s="27"/>
      <c r="N40" s="27"/>
      <c r="O40" s="27"/>
      <c r="P40" s="27"/>
      <c r="Q40" s="27"/>
      <c r="R40" s="27"/>
      <c r="S40" s="27"/>
      <c r="T40" s="27"/>
      <c r="U40" s="27"/>
    </row>
    <row r="41" spans="1:21" ht="27.6">
      <c r="A41" s="27">
        <v>40</v>
      </c>
      <c r="B41" s="27" t="s">
        <v>194</v>
      </c>
      <c r="C41" s="27" t="s">
        <v>269</v>
      </c>
      <c r="D41" s="28" t="s">
        <v>352</v>
      </c>
      <c r="E41" s="27" t="s">
        <v>271</v>
      </c>
      <c r="F41" s="27" t="s">
        <v>194</v>
      </c>
      <c r="G41" s="27"/>
      <c r="H41" s="27"/>
      <c r="I41" s="27"/>
      <c r="J41" s="31" t="s">
        <v>314</v>
      </c>
      <c r="K41" s="31" t="s">
        <v>314</v>
      </c>
      <c r="L41" s="27"/>
      <c r="M41" s="27"/>
      <c r="N41" s="27"/>
      <c r="O41" s="27"/>
      <c r="P41" s="27"/>
      <c r="Q41" s="27"/>
      <c r="R41" s="27"/>
      <c r="S41" s="27"/>
      <c r="T41" s="27"/>
      <c r="U41" s="27"/>
    </row>
    <row r="42" spans="1:21" ht="27.6">
      <c r="A42" s="27">
        <v>41</v>
      </c>
      <c r="B42" s="27" t="s">
        <v>194</v>
      </c>
      <c r="C42" s="27" t="s">
        <v>269</v>
      </c>
      <c r="D42" s="28" t="s">
        <v>353</v>
      </c>
      <c r="E42" s="27" t="s">
        <v>351</v>
      </c>
      <c r="F42" s="27" t="s">
        <v>194</v>
      </c>
      <c r="G42" s="27"/>
      <c r="H42" s="27"/>
      <c r="I42" s="27"/>
      <c r="J42" s="31" t="s">
        <v>314</v>
      </c>
      <c r="K42" s="31" t="s">
        <v>314</v>
      </c>
      <c r="L42" s="27"/>
      <c r="M42" s="27"/>
      <c r="N42" s="27"/>
      <c r="O42" s="27"/>
      <c r="P42" s="27"/>
      <c r="Q42" s="27"/>
      <c r="R42" s="27"/>
      <c r="S42" s="27"/>
      <c r="T42" s="27"/>
      <c r="U42" s="27"/>
    </row>
    <row r="43" spans="1:21" ht="27.6">
      <c r="A43" s="27">
        <v>42</v>
      </c>
      <c r="B43" s="27" t="s">
        <v>194</v>
      </c>
      <c r="C43" s="27" t="s">
        <v>269</v>
      </c>
      <c r="D43" s="28" t="s">
        <v>354</v>
      </c>
      <c r="E43" s="27" t="s">
        <v>271</v>
      </c>
      <c r="F43" s="27" t="s">
        <v>194</v>
      </c>
      <c r="G43" s="27"/>
      <c r="H43" s="27"/>
      <c r="I43" s="27"/>
      <c r="J43" s="31" t="s">
        <v>314</v>
      </c>
      <c r="K43" s="31" t="s">
        <v>314</v>
      </c>
      <c r="L43" s="27"/>
      <c r="M43" s="27"/>
      <c r="N43" s="27"/>
      <c r="O43" s="27"/>
      <c r="P43" s="27"/>
      <c r="Q43" s="27"/>
      <c r="R43" s="27"/>
      <c r="S43" s="27"/>
      <c r="T43" s="27"/>
      <c r="U43" s="27"/>
    </row>
    <row r="44" spans="1:21" ht="27.6">
      <c r="A44" s="27">
        <v>43</v>
      </c>
      <c r="B44" s="27" t="s">
        <v>194</v>
      </c>
      <c r="C44" s="27" t="s">
        <v>269</v>
      </c>
      <c r="D44" s="28" t="s">
        <v>355</v>
      </c>
      <c r="E44" s="27" t="s">
        <v>271</v>
      </c>
      <c r="F44" s="27" t="s">
        <v>194</v>
      </c>
      <c r="G44" s="27"/>
      <c r="H44" s="27"/>
      <c r="I44" s="27"/>
      <c r="J44" s="31" t="s">
        <v>314</v>
      </c>
      <c r="K44" s="31" t="s">
        <v>314</v>
      </c>
      <c r="L44" s="27"/>
      <c r="M44" s="27"/>
      <c r="N44" s="27"/>
      <c r="O44" s="27"/>
      <c r="P44" s="27"/>
      <c r="Q44" s="27"/>
      <c r="R44" s="27"/>
      <c r="S44" s="27"/>
      <c r="T44" s="27"/>
      <c r="U44" s="27"/>
    </row>
    <row r="45" spans="1:21" ht="27.6">
      <c r="A45" s="27">
        <v>44</v>
      </c>
      <c r="B45" s="27" t="s">
        <v>194</v>
      </c>
      <c r="C45" s="27" t="s">
        <v>269</v>
      </c>
      <c r="D45" s="28" t="s">
        <v>356</v>
      </c>
      <c r="E45" s="27" t="s">
        <v>271</v>
      </c>
      <c r="F45" s="27" t="s">
        <v>330</v>
      </c>
      <c r="G45" s="27"/>
      <c r="H45" s="27"/>
      <c r="I45" s="27"/>
      <c r="J45" s="27"/>
      <c r="K45" s="27"/>
      <c r="L45" s="27"/>
      <c r="M45" s="27"/>
      <c r="N45" s="27"/>
      <c r="O45" s="27"/>
      <c r="P45" s="27"/>
      <c r="Q45" s="27"/>
      <c r="R45" s="27"/>
      <c r="S45" s="27"/>
      <c r="T45" s="27"/>
      <c r="U45" s="27"/>
    </row>
    <row r="46" spans="1:21" ht="55.2">
      <c r="A46" s="27">
        <v>45</v>
      </c>
      <c r="B46" s="27" t="s">
        <v>194</v>
      </c>
      <c r="C46" s="27" t="s">
        <v>269</v>
      </c>
      <c r="D46" s="28" t="s">
        <v>357</v>
      </c>
      <c r="E46" s="27" t="s">
        <v>271</v>
      </c>
      <c r="F46" s="27" t="s">
        <v>194</v>
      </c>
      <c r="G46" s="27"/>
      <c r="H46" s="27"/>
      <c r="I46" s="27"/>
      <c r="J46" s="27"/>
      <c r="K46" s="27"/>
      <c r="L46" s="27"/>
      <c r="M46" s="27"/>
      <c r="N46" s="27"/>
      <c r="O46" s="27"/>
      <c r="P46" s="27"/>
      <c r="Q46" s="27"/>
      <c r="R46" s="27"/>
      <c r="S46" s="27"/>
      <c r="T46" s="27"/>
      <c r="U46" s="27"/>
    </row>
    <row r="47" spans="1:21">
      <c r="A47" s="27"/>
      <c r="B47" s="27"/>
      <c r="C47" s="27"/>
      <c r="D47" s="27"/>
      <c r="E47" s="27"/>
      <c r="F47" s="27"/>
      <c r="G47" s="27"/>
      <c r="H47" s="27"/>
      <c r="I47" s="27"/>
      <c r="J47" s="27"/>
      <c r="K47" s="27"/>
      <c r="L47" s="27"/>
      <c r="M47" s="27"/>
      <c r="N47" s="27"/>
      <c r="O47" s="27"/>
      <c r="P47" s="27"/>
      <c r="Q47" s="27"/>
      <c r="R47" s="27"/>
      <c r="S47" s="27"/>
      <c r="T47" s="27"/>
      <c r="U47" s="27"/>
    </row>
  </sheetData>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EE7F52-FB82-437A-BEAA-C1DEB327C4F9}">
  <dimension ref="A1:V16"/>
  <sheetViews>
    <sheetView zoomScale="42" workbookViewId="0">
      <selection activeCell="D35" sqref="D35"/>
    </sheetView>
  </sheetViews>
  <sheetFormatPr defaultColWidth="8.77734375" defaultRowHeight="14.4"/>
  <cols>
    <col min="1" max="1" width="8.77734375" style="148"/>
    <col min="2" max="2" width="21.5546875" style="148" customWidth="1"/>
    <col min="3" max="3" width="27.44140625" style="148" customWidth="1"/>
    <col min="4" max="4" width="33.5546875" style="148" customWidth="1"/>
    <col min="5" max="5" width="18.44140625" style="148" customWidth="1"/>
    <col min="6" max="7" width="15.5546875" style="148" customWidth="1"/>
    <col min="8" max="8" width="12.5546875" style="148" customWidth="1"/>
    <col min="9" max="9" width="14.5546875" style="148" customWidth="1"/>
    <col min="10" max="10" width="12.5546875" style="148" customWidth="1"/>
    <col min="11" max="11" width="20.44140625" style="148" customWidth="1"/>
    <col min="12" max="12" width="14.77734375" style="148" customWidth="1"/>
    <col min="13" max="13" width="10.5546875" style="148" customWidth="1"/>
    <col min="14" max="14" width="9.5546875" style="148" customWidth="1"/>
    <col min="15" max="15" width="10.77734375" style="150" customWidth="1"/>
    <col min="16" max="16" width="12" style="148" customWidth="1"/>
    <col min="17" max="17" width="18.5546875" style="148" customWidth="1"/>
    <col min="18" max="18" width="15.44140625" style="148" bestFit="1" customWidth="1"/>
    <col min="19" max="19" width="8.77734375" style="148"/>
    <col min="20" max="20" width="79.5546875" style="148" customWidth="1"/>
    <col min="21" max="21" width="30.44140625" style="148" customWidth="1"/>
    <col min="22" max="16384" width="8.77734375" style="148"/>
  </cols>
  <sheetData>
    <row r="1" spans="1:22" s="153" customFormat="1" ht="69">
      <c r="A1" s="152" t="s">
        <v>249</v>
      </c>
      <c r="B1" s="152" t="s">
        <v>250</v>
      </c>
      <c r="C1" s="152" t="s">
        <v>251</v>
      </c>
      <c r="D1" s="152" t="s">
        <v>252</v>
      </c>
      <c r="E1" s="152" t="s">
        <v>2</v>
      </c>
      <c r="F1" s="152" t="s">
        <v>253</v>
      </c>
      <c r="G1" s="152" t="s">
        <v>260</v>
      </c>
      <c r="H1" s="152" t="s">
        <v>254</v>
      </c>
      <c r="I1" s="152" t="s">
        <v>255</v>
      </c>
      <c r="J1" s="152" t="s">
        <v>256</v>
      </c>
      <c r="K1" s="152" t="s">
        <v>257</v>
      </c>
      <c r="L1" s="152" t="s">
        <v>258</v>
      </c>
      <c r="M1" s="152" t="s">
        <v>259</v>
      </c>
      <c r="N1" s="152" t="s">
        <v>260</v>
      </c>
      <c r="O1" s="136" t="s">
        <v>261</v>
      </c>
      <c r="P1" s="152" t="s">
        <v>262</v>
      </c>
      <c r="Q1" s="152" t="s">
        <v>263</v>
      </c>
      <c r="R1" s="152" t="s">
        <v>264</v>
      </c>
      <c r="S1" s="152" t="s">
        <v>265</v>
      </c>
      <c r="T1" s="152" t="s">
        <v>266</v>
      </c>
      <c r="U1" s="152" t="s">
        <v>358</v>
      </c>
      <c r="V1" s="152" t="s">
        <v>268</v>
      </c>
    </row>
    <row r="2" spans="1:22" s="153" customFormat="1" ht="82.8">
      <c r="A2" s="236">
        <v>1</v>
      </c>
      <c r="B2" s="154" t="s">
        <v>363</v>
      </c>
      <c r="C2" s="236" t="s">
        <v>364</v>
      </c>
      <c r="D2" s="154" t="s">
        <v>365</v>
      </c>
      <c r="E2" s="154" t="s">
        <v>366</v>
      </c>
      <c r="F2" s="154" t="s">
        <v>367</v>
      </c>
      <c r="G2" s="154">
        <v>7</v>
      </c>
      <c r="H2" s="236">
        <v>15000000</v>
      </c>
      <c r="I2" s="154" t="s">
        <v>368</v>
      </c>
      <c r="J2" s="154" t="s">
        <v>369</v>
      </c>
      <c r="K2" s="154" t="s">
        <v>370</v>
      </c>
      <c r="L2" s="154" t="s">
        <v>371</v>
      </c>
      <c r="M2" s="154" t="s">
        <v>372</v>
      </c>
      <c r="N2" s="154" t="s">
        <v>373</v>
      </c>
      <c r="O2" s="159" t="s">
        <v>374</v>
      </c>
      <c r="P2" s="159" t="s">
        <v>362</v>
      </c>
      <c r="Q2" s="154" t="s">
        <v>375</v>
      </c>
      <c r="R2" s="237">
        <v>46478</v>
      </c>
      <c r="S2" s="237">
        <v>46813</v>
      </c>
      <c r="T2" s="154" t="s">
        <v>376</v>
      </c>
      <c r="U2" s="154" t="s">
        <v>377</v>
      </c>
      <c r="V2" s="236"/>
    </row>
    <row r="3" spans="1:22" s="153" customFormat="1" ht="69">
      <c r="A3" s="236">
        <v>2</v>
      </c>
      <c r="B3" s="154" t="s">
        <v>363</v>
      </c>
      <c r="C3" s="236" t="s">
        <v>364</v>
      </c>
      <c r="D3" s="154" t="s">
        <v>378</v>
      </c>
      <c r="E3" s="154" t="s">
        <v>379</v>
      </c>
      <c r="F3" s="154" t="s">
        <v>367</v>
      </c>
      <c r="G3" s="154">
        <v>12</v>
      </c>
      <c r="H3" s="236">
        <v>125000000</v>
      </c>
      <c r="I3" s="154" t="s">
        <v>380</v>
      </c>
      <c r="J3" s="154" t="s">
        <v>381</v>
      </c>
      <c r="K3" s="154" t="s">
        <v>382</v>
      </c>
      <c r="L3" s="154" t="s">
        <v>383</v>
      </c>
      <c r="M3" s="154" t="s">
        <v>384</v>
      </c>
      <c r="N3" s="154" t="s">
        <v>385</v>
      </c>
      <c r="O3" s="159" t="s">
        <v>386</v>
      </c>
      <c r="P3" s="159" t="s">
        <v>362</v>
      </c>
      <c r="Q3" s="154" t="s">
        <v>375</v>
      </c>
      <c r="R3" s="237">
        <v>48092</v>
      </c>
      <c r="S3" s="237">
        <v>48670</v>
      </c>
      <c r="T3" s="154" t="s">
        <v>387</v>
      </c>
      <c r="U3" s="154" t="s">
        <v>388</v>
      </c>
      <c r="V3" s="236"/>
    </row>
    <row r="4" spans="1:22" s="153" customFormat="1" ht="69">
      <c r="A4" s="236">
        <v>3</v>
      </c>
      <c r="B4" s="154" t="s">
        <v>363</v>
      </c>
      <c r="C4" s="236" t="s">
        <v>364</v>
      </c>
      <c r="D4" s="154" t="s">
        <v>378</v>
      </c>
      <c r="E4" s="154" t="s">
        <v>379</v>
      </c>
      <c r="F4" s="154" t="s">
        <v>389</v>
      </c>
      <c r="G4" s="154">
        <v>13</v>
      </c>
      <c r="H4" s="236">
        <v>95000000</v>
      </c>
      <c r="I4" s="154" t="s">
        <v>380</v>
      </c>
      <c r="J4" s="154" t="s">
        <v>381</v>
      </c>
      <c r="K4" s="154" t="s">
        <v>382</v>
      </c>
      <c r="L4" s="154" t="s">
        <v>383</v>
      </c>
      <c r="M4" s="154" t="s">
        <v>384</v>
      </c>
      <c r="N4" s="154" t="s">
        <v>385</v>
      </c>
      <c r="O4" s="159" t="s">
        <v>386</v>
      </c>
      <c r="P4" s="159" t="s">
        <v>362</v>
      </c>
      <c r="Q4" s="154" t="s">
        <v>375</v>
      </c>
      <c r="R4" s="237">
        <v>48823</v>
      </c>
      <c r="S4" s="237">
        <v>49400</v>
      </c>
      <c r="T4" s="154" t="s">
        <v>387</v>
      </c>
      <c r="U4" s="154" t="s">
        <v>388</v>
      </c>
      <c r="V4" s="236"/>
    </row>
    <row r="5" spans="1:22" s="153" customFormat="1" ht="69">
      <c r="A5" s="236">
        <v>4</v>
      </c>
      <c r="B5" s="154" t="s">
        <v>363</v>
      </c>
      <c r="C5" s="236" t="s">
        <v>364</v>
      </c>
      <c r="D5" s="154" t="s">
        <v>390</v>
      </c>
      <c r="E5" s="154" t="s">
        <v>366</v>
      </c>
      <c r="F5" s="154" t="s">
        <v>389</v>
      </c>
      <c r="G5" s="154">
        <v>6</v>
      </c>
      <c r="H5" s="236">
        <v>45000000</v>
      </c>
      <c r="I5" s="154" t="s">
        <v>391</v>
      </c>
      <c r="J5" s="154" t="s">
        <v>369</v>
      </c>
      <c r="K5" s="154" t="s">
        <v>382</v>
      </c>
      <c r="L5" s="154" t="s">
        <v>383</v>
      </c>
      <c r="M5" s="154" t="s">
        <v>384</v>
      </c>
      <c r="N5" s="154" t="s">
        <v>385</v>
      </c>
      <c r="O5" s="159" t="s">
        <v>386</v>
      </c>
      <c r="P5" s="159" t="s">
        <v>362</v>
      </c>
      <c r="Q5" s="154" t="s">
        <v>375</v>
      </c>
      <c r="R5" s="237">
        <v>46997</v>
      </c>
      <c r="S5" s="237">
        <v>47543</v>
      </c>
      <c r="T5" s="154" t="s">
        <v>392</v>
      </c>
      <c r="U5" s="154" t="s">
        <v>377</v>
      </c>
      <c r="V5" s="236"/>
    </row>
    <row r="6" spans="1:22" s="153" customFormat="1" ht="69.45" customHeight="1">
      <c r="A6" s="236">
        <v>5</v>
      </c>
      <c r="B6" s="154" t="s">
        <v>363</v>
      </c>
      <c r="C6" s="236" t="s">
        <v>364</v>
      </c>
      <c r="D6" s="154" t="s">
        <v>393</v>
      </c>
      <c r="E6" s="154" t="s">
        <v>366</v>
      </c>
      <c r="F6" s="154" t="s">
        <v>394</v>
      </c>
      <c r="G6" s="154">
        <v>4</v>
      </c>
      <c r="H6" s="236">
        <v>35000000</v>
      </c>
      <c r="I6" s="154" t="s">
        <v>395</v>
      </c>
      <c r="J6" s="154" t="s">
        <v>369</v>
      </c>
      <c r="K6" s="154" t="s">
        <v>396</v>
      </c>
      <c r="L6" s="154" t="s">
        <v>397</v>
      </c>
      <c r="M6" s="154" t="s">
        <v>398</v>
      </c>
      <c r="N6" s="154" t="s">
        <v>373</v>
      </c>
      <c r="O6" s="159" t="s">
        <v>361</v>
      </c>
      <c r="P6" s="159" t="s">
        <v>362</v>
      </c>
      <c r="Q6" s="154" t="s">
        <v>399</v>
      </c>
      <c r="R6" s="237">
        <v>46054</v>
      </c>
      <c r="S6" s="237">
        <v>46357</v>
      </c>
      <c r="T6" s="154" t="s">
        <v>400</v>
      </c>
      <c r="U6" s="154" t="s">
        <v>401</v>
      </c>
      <c r="V6" s="236"/>
    </row>
    <row r="7" spans="1:22" s="153" customFormat="1" ht="41.4">
      <c r="A7" s="236">
        <v>6</v>
      </c>
      <c r="B7" s="154" t="s">
        <v>363</v>
      </c>
      <c r="C7" s="236" t="s">
        <v>364</v>
      </c>
      <c r="D7" s="154" t="s">
        <v>402</v>
      </c>
      <c r="E7" s="154" t="s">
        <v>379</v>
      </c>
      <c r="F7" s="154" t="s">
        <v>403</v>
      </c>
      <c r="G7" s="154">
        <v>14</v>
      </c>
      <c r="H7" s="236">
        <v>18000000</v>
      </c>
      <c r="I7" s="236" t="s">
        <v>404</v>
      </c>
      <c r="J7" s="154" t="s">
        <v>381</v>
      </c>
      <c r="K7" s="154" t="s">
        <v>382</v>
      </c>
      <c r="L7" s="154" t="s">
        <v>405</v>
      </c>
      <c r="M7" s="154" t="s">
        <v>384</v>
      </c>
      <c r="N7" s="154" t="s">
        <v>406</v>
      </c>
      <c r="O7" s="159" t="s">
        <v>361</v>
      </c>
      <c r="P7" s="159" t="s">
        <v>362</v>
      </c>
      <c r="Q7" s="236" t="s">
        <v>407</v>
      </c>
      <c r="R7" s="237">
        <v>49888</v>
      </c>
      <c r="S7" s="237">
        <v>50072</v>
      </c>
      <c r="T7" s="154" t="s">
        <v>408</v>
      </c>
      <c r="U7" s="154"/>
      <c r="V7" s="236"/>
    </row>
    <row r="8" spans="1:22" s="153" customFormat="1" ht="55.2">
      <c r="A8" s="236">
        <v>7</v>
      </c>
      <c r="B8" s="154" t="s">
        <v>363</v>
      </c>
      <c r="C8" s="236" t="s">
        <v>364</v>
      </c>
      <c r="D8" s="154" t="s">
        <v>409</v>
      </c>
      <c r="E8" s="154" t="s">
        <v>366</v>
      </c>
      <c r="F8" s="154" t="s">
        <v>403</v>
      </c>
      <c r="G8" s="154">
        <v>8</v>
      </c>
      <c r="H8" s="236">
        <v>15000000</v>
      </c>
      <c r="I8" s="236" t="s">
        <v>278</v>
      </c>
      <c r="J8" s="154" t="s">
        <v>369</v>
      </c>
      <c r="K8" s="154" t="s">
        <v>382</v>
      </c>
      <c r="L8" s="154" t="s">
        <v>405</v>
      </c>
      <c r="M8" s="154" t="s">
        <v>384</v>
      </c>
      <c r="N8" s="154" t="s">
        <v>406</v>
      </c>
      <c r="O8" s="159" t="s">
        <v>271</v>
      </c>
      <c r="P8" s="159" t="s">
        <v>362</v>
      </c>
      <c r="Q8" s="236" t="s">
        <v>407</v>
      </c>
      <c r="R8" s="237">
        <v>49157</v>
      </c>
      <c r="S8" s="237">
        <v>49430</v>
      </c>
      <c r="T8" s="154" t="s">
        <v>410</v>
      </c>
      <c r="U8" s="154"/>
      <c r="V8" s="236"/>
    </row>
    <row r="9" spans="1:22" s="153" customFormat="1" ht="110.4">
      <c r="A9" s="236">
        <v>8</v>
      </c>
      <c r="B9" s="154" t="s">
        <v>363</v>
      </c>
      <c r="C9" s="236" t="s">
        <v>364</v>
      </c>
      <c r="D9" s="154" t="s">
        <v>411</v>
      </c>
      <c r="E9" s="154" t="s">
        <v>366</v>
      </c>
      <c r="F9" s="154" t="s">
        <v>412</v>
      </c>
      <c r="G9" s="154">
        <v>2</v>
      </c>
      <c r="H9" s="236">
        <v>27000000</v>
      </c>
      <c r="I9" s="236" t="s">
        <v>413</v>
      </c>
      <c r="J9" s="154" t="s">
        <v>369</v>
      </c>
      <c r="K9" s="154" t="s">
        <v>414</v>
      </c>
      <c r="L9" s="154" t="s">
        <v>415</v>
      </c>
      <c r="M9" s="236" t="s">
        <v>384</v>
      </c>
      <c r="N9" s="154" t="s">
        <v>373</v>
      </c>
      <c r="O9" s="159"/>
      <c r="P9" s="159" t="s">
        <v>362</v>
      </c>
      <c r="Q9" s="154" t="s">
        <v>399</v>
      </c>
      <c r="R9" s="237">
        <v>46784</v>
      </c>
      <c r="S9" s="237">
        <v>47178</v>
      </c>
      <c r="T9" s="154" t="s">
        <v>416</v>
      </c>
      <c r="U9" s="154" t="s">
        <v>417</v>
      </c>
      <c r="V9" s="236"/>
    </row>
    <row r="10" spans="1:22" s="153" customFormat="1" ht="49.2" customHeight="1">
      <c r="A10" s="236">
        <v>9</v>
      </c>
      <c r="B10" s="154" t="s">
        <v>363</v>
      </c>
      <c r="C10" s="236" t="s">
        <v>364</v>
      </c>
      <c r="D10" s="154" t="s">
        <v>418</v>
      </c>
      <c r="E10" s="154" t="s">
        <v>379</v>
      </c>
      <c r="F10" s="154" t="s">
        <v>412</v>
      </c>
      <c r="G10" s="154">
        <v>1</v>
      </c>
      <c r="H10" s="236">
        <v>334000000</v>
      </c>
      <c r="I10" s="236" t="s">
        <v>419</v>
      </c>
      <c r="J10" s="154" t="s">
        <v>381</v>
      </c>
      <c r="K10" s="154" t="s">
        <v>382</v>
      </c>
      <c r="L10" s="154" t="s">
        <v>420</v>
      </c>
      <c r="M10" s="236" t="s">
        <v>384</v>
      </c>
      <c r="N10" s="154" t="s">
        <v>373</v>
      </c>
      <c r="O10" s="159" t="s">
        <v>421</v>
      </c>
      <c r="P10" s="159" t="s">
        <v>362</v>
      </c>
      <c r="Q10" s="154" t="s">
        <v>399</v>
      </c>
      <c r="R10" s="237">
        <v>46997</v>
      </c>
      <c r="S10" s="237">
        <v>413547</v>
      </c>
      <c r="T10" s="154" t="s">
        <v>422</v>
      </c>
      <c r="U10" s="154" t="s">
        <v>423</v>
      </c>
      <c r="V10" s="236"/>
    </row>
    <row r="11" spans="1:22" ht="43.2">
      <c r="A11" s="236">
        <v>10</v>
      </c>
      <c r="B11" s="154" t="s">
        <v>363</v>
      </c>
      <c r="C11" s="236" t="s">
        <v>364</v>
      </c>
      <c r="D11" s="154" t="s">
        <v>424</v>
      </c>
      <c r="E11" s="154" t="s">
        <v>379</v>
      </c>
      <c r="F11" s="154" t="s">
        <v>412</v>
      </c>
      <c r="G11" s="154">
        <v>5</v>
      </c>
      <c r="H11" s="236">
        <v>2500000</v>
      </c>
      <c r="I11" s="236" t="s">
        <v>413</v>
      </c>
      <c r="J11" s="154" t="s">
        <v>381</v>
      </c>
      <c r="K11" s="154" t="s">
        <v>396</v>
      </c>
      <c r="L11" s="154" t="s">
        <v>425</v>
      </c>
      <c r="M11" s="238"/>
      <c r="N11" s="154" t="s">
        <v>373</v>
      </c>
      <c r="O11" s="159"/>
      <c r="P11" s="159" t="s">
        <v>362</v>
      </c>
      <c r="Q11" s="154" t="s">
        <v>399</v>
      </c>
      <c r="R11" s="237">
        <v>46054</v>
      </c>
      <c r="S11" s="237">
        <v>46174</v>
      </c>
      <c r="T11" s="239"/>
      <c r="U11" s="239" t="s">
        <v>426</v>
      </c>
      <c r="V11" s="238"/>
    </row>
    <row r="12" spans="1:22" ht="55.8">
      <c r="A12" s="236">
        <v>11</v>
      </c>
      <c r="B12" s="154" t="s">
        <v>363</v>
      </c>
      <c r="C12" s="236" t="s">
        <v>364</v>
      </c>
      <c r="D12" s="154" t="s">
        <v>427</v>
      </c>
      <c r="E12" s="154" t="s">
        <v>366</v>
      </c>
      <c r="F12" s="154" t="s">
        <v>428</v>
      </c>
      <c r="G12" s="154">
        <v>9</v>
      </c>
      <c r="H12" s="154" t="s">
        <v>429</v>
      </c>
      <c r="I12" s="154" t="s">
        <v>430</v>
      </c>
      <c r="J12" s="154" t="s">
        <v>431</v>
      </c>
      <c r="K12" s="154" t="s">
        <v>396</v>
      </c>
      <c r="L12" s="154" t="s">
        <v>432</v>
      </c>
      <c r="M12" s="236" t="s">
        <v>384</v>
      </c>
      <c r="N12" s="154" t="s">
        <v>433</v>
      </c>
      <c r="O12" s="159"/>
      <c r="P12" s="159" t="s">
        <v>362</v>
      </c>
      <c r="Q12" s="236" t="s">
        <v>407</v>
      </c>
      <c r="R12" s="236" t="s">
        <v>434</v>
      </c>
      <c r="S12" s="154" t="s">
        <v>435</v>
      </c>
      <c r="T12" s="238" t="s">
        <v>436</v>
      </c>
      <c r="U12" s="239"/>
      <c r="V12" s="238"/>
    </row>
    <row r="13" spans="1:22" ht="55.8">
      <c r="A13" s="236">
        <v>12</v>
      </c>
      <c r="B13" s="154" t="s">
        <v>363</v>
      </c>
      <c r="C13" s="236" t="s">
        <v>364</v>
      </c>
      <c r="D13" s="154" t="s">
        <v>437</v>
      </c>
      <c r="E13" s="154" t="s">
        <v>366</v>
      </c>
      <c r="F13" s="154" t="s">
        <v>438</v>
      </c>
      <c r="G13" s="154">
        <v>10</v>
      </c>
      <c r="H13" s="154">
        <v>70000000</v>
      </c>
      <c r="I13" s="154" t="s">
        <v>278</v>
      </c>
      <c r="J13" s="154" t="s">
        <v>439</v>
      </c>
      <c r="K13" s="154" t="s">
        <v>382</v>
      </c>
      <c r="L13" s="154" t="s">
        <v>405</v>
      </c>
      <c r="M13" s="236" t="s">
        <v>384</v>
      </c>
      <c r="N13" s="154" t="s">
        <v>440</v>
      </c>
      <c r="O13" s="159" t="s">
        <v>441</v>
      </c>
      <c r="P13" s="159" t="s">
        <v>362</v>
      </c>
      <c r="Q13" s="236" t="s">
        <v>407</v>
      </c>
      <c r="R13" s="237">
        <v>46997</v>
      </c>
      <c r="S13" s="237">
        <v>47543</v>
      </c>
      <c r="T13" s="239" t="s">
        <v>442</v>
      </c>
      <c r="U13" s="239"/>
      <c r="V13" s="238"/>
    </row>
    <row r="14" spans="1:22" ht="55.8">
      <c r="A14" s="236">
        <v>13</v>
      </c>
      <c r="B14" s="154" t="s">
        <v>363</v>
      </c>
      <c r="C14" s="236" t="s">
        <v>364</v>
      </c>
      <c r="D14" s="154" t="s">
        <v>443</v>
      </c>
      <c r="E14" s="154" t="s">
        <v>366</v>
      </c>
      <c r="F14" s="154" t="s">
        <v>444</v>
      </c>
      <c r="G14" s="154">
        <v>10</v>
      </c>
      <c r="H14" s="154">
        <v>15000000</v>
      </c>
      <c r="I14" s="154" t="s">
        <v>413</v>
      </c>
      <c r="J14" s="154" t="s">
        <v>439</v>
      </c>
      <c r="K14" s="154" t="s">
        <v>382</v>
      </c>
      <c r="L14" s="154" t="s">
        <v>405</v>
      </c>
      <c r="M14" s="236" t="s">
        <v>384</v>
      </c>
      <c r="N14" s="154" t="s">
        <v>440</v>
      </c>
      <c r="O14" s="159" t="s">
        <v>441</v>
      </c>
      <c r="P14" s="159" t="s">
        <v>362</v>
      </c>
      <c r="Q14" s="236" t="s">
        <v>407</v>
      </c>
      <c r="R14" s="237">
        <v>47362</v>
      </c>
      <c r="S14" s="237">
        <v>47788</v>
      </c>
      <c r="T14" s="239" t="s">
        <v>442</v>
      </c>
      <c r="U14" s="239"/>
      <c r="V14" s="238"/>
    </row>
    <row r="15" spans="1:22" ht="42">
      <c r="A15" s="236">
        <v>14</v>
      </c>
      <c r="B15" s="154" t="s">
        <v>363</v>
      </c>
      <c r="C15" s="236" t="s">
        <v>364</v>
      </c>
      <c r="D15" s="154" t="s">
        <v>445</v>
      </c>
      <c r="E15" s="154" t="s">
        <v>446</v>
      </c>
      <c r="F15" s="154" t="s">
        <v>403</v>
      </c>
      <c r="G15" s="154">
        <v>11</v>
      </c>
      <c r="H15" s="236">
        <v>5000000</v>
      </c>
      <c r="I15" s="236" t="s">
        <v>413</v>
      </c>
      <c r="J15" s="236" t="s">
        <v>447</v>
      </c>
      <c r="K15" s="154" t="s">
        <v>382</v>
      </c>
      <c r="L15" s="154" t="s">
        <v>448</v>
      </c>
      <c r="M15" s="236" t="s">
        <v>384</v>
      </c>
      <c r="N15" s="154" t="s">
        <v>440</v>
      </c>
      <c r="O15" s="159" t="s">
        <v>449</v>
      </c>
      <c r="P15" s="159" t="s">
        <v>450</v>
      </c>
      <c r="Q15" s="236" t="s">
        <v>451</v>
      </c>
      <c r="R15" s="237">
        <v>46935</v>
      </c>
      <c r="S15" s="237">
        <v>47178</v>
      </c>
      <c r="T15" s="239" t="s">
        <v>452</v>
      </c>
      <c r="U15" s="239"/>
      <c r="V15" s="238"/>
    </row>
    <row r="16" spans="1:22" ht="72">
      <c r="A16" s="236">
        <v>15</v>
      </c>
      <c r="B16" s="154" t="s">
        <v>363</v>
      </c>
      <c r="C16" s="236" t="s">
        <v>364</v>
      </c>
      <c r="D16" s="154" t="s">
        <v>453</v>
      </c>
      <c r="E16" s="154" t="s">
        <v>446</v>
      </c>
      <c r="F16" s="154" t="s">
        <v>412</v>
      </c>
      <c r="G16" s="154">
        <v>3</v>
      </c>
      <c r="H16" s="236">
        <v>100000000</v>
      </c>
      <c r="I16" s="236" t="s">
        <v>413</v>
      </c>
      <c r="J16" s="236" t="s">
        <v>447</v>
      </c>
      <c r="K16" s="154" t="s">
        <v>382</v>
      </c>
      <c r="L16" s="154" t="s">
        <v>448</v>
      </c>
      <c r="M16" s="236" t="s">
        <v>384</v>
      </c>
      <c r="N16" s="154" t="s">
        <v>406</v>
      </c>
      <c r="O16" s="159" t="s">
        <v>449</v>
      </c>
      <c r="P16" s="159" t="s">
        <v>450</v>
      </c>
      <c r="Q16" s="236" t="s">
        <v>451</v>
      </c>
      <c r="R16" s="236"/>
      <c r="S16" s="236"/>
      <c r="T16" s="239" t="s">
        <v>454</v>
      </c>
      <c r="U16" s="239" t="s">
        <v>455</v>
      </c>
      <c r="V16" s="238"/>
    </row>
  </sheetData>
  <autoFilter ref="A1:V16" xr:uid="{00000000-0001-0000-0000-000000000000}"/>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4BEE4F-8C00-455F-8489-3E6D758B4D18}">
  <dimension ref="A1:T9"/>
  <sheetViews>
    <sheetView zoomScale="47" zoomScaleNormal="85" workbookViewId="0">
      <selection activeCell="I26" sqref="I26"/>
    </sheetView>
  </sheetViews>
  <sheetFormatPr defaultColWidth="8.77734375" defaultRowHeight="14.4"/>
  <cols>
    <col min="1" max="1" width="8.77734375" style="97"/>
    <col min="2" max="2" width="30.77734375" style="97" customWidth="1"/>
    <col min="3" max="3" width="27.44140625" style="97" customWidth="1"/>
    <col min="4" max="4" width="33.5546875" style="41" customWidth="1"/>
    <col min="5" max="5" width="30" style="41" customWidth="1"/>
    <col min="6" max="6" width="32.77734375" style="41" customWidth="1"/>
    <col min="7" max="7" width="23.5546875" style="41" customWidth="1"/>
    <col min="8" max="9" width="32.77734375" style="41" customWidth="1"/>
    <col min="10" max="10" width="23.5546875" style="41" customWidth="1"/>
    <col min="11" max="11" width="60" style="41" customWidth="1"/>
    <col min="12" max="12" width="66.5546875" style="41" customWidth="1"/>
    <col min="13" max="13" width="37.44140625" style="41" customWidth="1"/>
    <col min="14" max="14" width="31.77734375" style="48" customWidth="1"/>
    <col min="15" max="15" width="30.21875" style="41" customWidth="1"/>
    <col min="16" max="16" width="18.5546875" style="41" customWidth="1"/>
    <col min="17" max="17" width="21.21875" style="41" customWidth="1"/>
    <col min="18" max="18" width="25.44140625" style="41" customWidth="1"/>
    <col min="19" max="19" width="84.5546875" style="41" customWidth="1"/>
    <col min="20" max="20" width="50.77734375" style="41" customWidth="1"/>
    <col min="21" max="16384" width="8.77734375" style="41"/>
  </cols>
  <sheetData>
    <row r="1" spans="1:20" s="70" customFormat="1" ht="27.6">
      <c r="A1" s="42" t="s">
        <v>249</v>
      </c>
      <c r="B1" s="42" t="s">
        <v>250</v>
      </c>
      <c r="C1" s="42" t="s">
        <v>251</v>
      </c>
      <c r="D1" s="42" t="s">
        <v>252</v>
      </c>
      <c r="E1" s="42" t="s">
        <v>2</v>
      </c>
      <c r="F1" s="42" t="s">
        <v>253</v>
      </c>
      <c r="G1" s="42" t="s">
        <v>254</v>
      </c>
      <c r="H1" s="42" t="s">
        <v>518</v>
      </c>
      <c r="I1" s="42" t="s">
        <v>519</v>
      </c>
      <c r="J1" s="42" t="s">
        <v>257</v>
      </c>
      <c r="K1" s="42" t="s">
        <v>258</v>
      </c>
      <c r="L1" s="42" t="s">
        <v>259</v>
      </c>
      <c r="M1" s="42" t="s">
        <v>260</v>
      </c>
      <c r="N1" s="42" t="s">
        <v>261</v>
      </c>
      <c r="O1" s="42" t="s">
        <v>262</v>
      </c>
      <c r="P1" s="42" t="s">
        <v>263</v>
      </c>
      <c r="Q1" s="42" t="s">
        <v>264</v>
      </c>
      <c r="R1" s="42" t="s">
        <v>265</v>
      </c>
      <c r="S1" s="42" t="s">
        <v>266</v>
      </c>
      <c r="T1" s="42" t="s">
        <v>268</v>
      </c>
    </row>
    <row r="2" spans="1:20" s="70" customFormat="1" ht="151.80000000000001">
      <c r="A2" s="85">
        <v>1</v>
      </c>
      <c r="B2" s="128" t="s">
        <v>520</v>
      </c>
      <c r="C2" s="85" t="s">
        <v>521</v>
      </c>
      <c r="D2" s="43" t="s">
        <v>522</v>
      </c>
      <c r="E2" s="85" t="s">
        <v>473</v>
      </c>
      <c r="F2" s="67" t="s">
        <v>523</v>
      </c>
      <c r="G2" s="129">
        <v>248500000</v>
      </c>
      <c r="H2" s="67" t="s">
        <v>524</v>
      </c>
      <c r="I2" s="67" t="s">
        <v>525</v>
      </c>
      <c r="J2" s="85" t="s">
        <v>526</v>
      </c>
      <c r="K2" s="130" t="s">
        <v>527</v>
      </c>
      <c r="L2" s="130" t="s">
        <v>528</v>
      </c>
      <c r="M2" s="131" t="s">
        <v>529</v>
      </c>
      <c r="N2" s="67" t="s">
        <v>530</v>
      </c>
      <c r="O2" s="43" t="s">
        <v>531</v>
      </c>
      <c r="P2" s="85" t="s">
        <v>532</v>
      </c>
      <c r="Q2" s="132">
        <v>45078</v>
      </c>
      <c r="R2" s="132">
        <v>47849</v>
      </c>
      <c r="S2" s="43" t="s">
        <v>533</v>
      </c>
      <c r="T2" s="133">
        <v>46129</v>
      </c>
    </row>
    <row r="3" spans="1:20" s="70" customFormat="1" ht="185.25" customHeight="1">
      <c r="A3" s="85">
        <v>2</v>
      </c>
      <c r="B3" s="128" t="s">
        <v>520</v>
      </c>
      <c r="C3" s="85" t="s">
        <v>521</v>
      </c>
      <c r="D3" s="43" t="s">
        <v>534</v>
      </c>
      <c r="E3" s="85" t="s">
        <v>473</v>
      </c>
      <c r="F3" s="67" t="s">
        <v>535</v>
      </c>
      <c r="G3" s="129">
        <v>85000000</v>
      </c>
      <c r="H3" s="67" t="s">
        <v>536</v>
      </c>
      <c r="I3" s="67" t="s">
        <v>525</v>
      </c>
      <c r="J3" s="85" t="s">
        <v>537</v>
      </c>
      <c r="K3" s="43" t="s">
        <v>538</v>
      </c>
      <c r="L3" s="43" t="s">
        <v>539</v>
      </c>
      <c r="M3" s="67" t="s">
        <v>529</v>
      </c>
      <c r="N3" s="67" t="s">
        <v>361</v>
      </c>
      <c r="O3" s="43" t="s">
        <v>531</v>
      </c>
      <c r="P3" s="85" t="s">
        <v>532</v>
      </c>
      <c r="Q3" s="132">
        <v>46143</v>
      </c>
      <c r="R3" s="132">
        <v>46905</v>
      </c>
      <c r="S3" s="43" t="s">
        <v>540</v>
      </c>
      <c r="T3" s="133">
        <v>46129</v>
      </c>
    </row>
    <row r="4" spans="1:20" s="70" customFormat="1" ht="97.5" customHeight="1">
      <c r="A4" s="85">
        <v>3</v>
      </c>
      <c r="B4" s="128" t="s">
        <v>520</v>
      </c>
      <c r="C4" s="85" t="s">
        <v>521</v>
      </c>
      <c r="D4" s="43" t="s">
        <v>541</v>
      </c>
      <c r="E4" s="85" t="s">
        <v>542</v>
      </c>
      <c r="F4" s="67" t="s">
        <v>543</v>
      </c>
      <c r="G4" s="129">
        <v>92500000</v>
      </c>
      <c r="H4" s="67" t="s">
        <v>544</v>
      </c>
      <c r="I4" s="67" t="s">
        <v>525</v>
      </c>
      <c r="J4" s="67" t="s">
        <v>545</v>
      </c>
      <c r="K4" s="43" t="s">
        <v>546</v>
      </c>
      <c r="L4" s="43" t="s">
        <v>547</v>
      </c>
      <c r="M4" s="67" t="s">
        <v>529</v>
      </c>
      <c r="N4" s="67" t="s">
        <v>548</v>
      </c>
      <c r="O4" s="43" t="s">
        <v>531</v>
      </c>
      <c r="P4" s="85" t="s">
        <v>532</v>
      </c>
      <c r="Q4" s="133">
        <v>45435</v>
      </c>
      <c r="R4" s="133">
        <v>46296</v>
      </c>
      <c r="S4" s="130" t="s">
        <v>549</v>
      </c>
      <c r="T4" s="133">
        <v>46129</v>
      </c>
    </row>
    <row r="5" spans="1:20" s="70" customFormat="1" ht="57.75" customHeight="1">
      <c r="A5" s="85">
        <v>4</v>
      </c>
      <c r="B5" s="128" t="s">
        <v>520</v>
      </c>
      <c r="C5" s="85" t="s">
        <v>521</v>
      </c>
      <c r="D5" s="43" t="s">
        <v>550</v>
      </c>
      <c r="E5" s="67" t="s">
        <v>551</v>
      </c>
      <c r="F5" s="67" t="s">
        <v>552</v>
      </c>
      <c r="G5" s="134" t="s">
        <v>553</v>
      </c>
      <c r="H5" s="67" t="s">
        <v>554</v>
      </c>
      <c r="I5" s="67" t="s">
        <v>555</v>
      </c>
      <c r="J5" s="85" t="s">
        <v>556</v>
      </c>
      <c r="K5" s="130" t="s">
        <v>557</v>
      </c>
      <c r="L5" s="43" t="s">
        <v>558</v>
      </c>
      <c r="M5" s="67" t="s">
        <v>559</v>
      </c>
      <c r="N5" s="67" t="s">
        <v>560</v>
      </c>
      <c r="O5" s="43" t="s">
        <v>531</v>
      </c>
      <c r="P5" s="85" t="s">
        <v>532</v>
      </c>
      <c r="Q5" s="85" t="s">
        <v>553</v>
      </c>
      <c r="R5" s="85" t="s">
        <v>553</v>
      </c>
      <c r="S5" s="109" t="s">
        <v>561</v>
      </c>
      <c r="T5" s="133">
        <v>46129</v>
      </c>
    </row>
    <row r="6" spans="1:20" s="70" customFormat="1" ht="63" customHeight="1">
      <c r="A6" s="85">
        <v>5</v>
      </c>
      <c r="B6" s="128" t="s">
        <v>520</v>
      </c>
      <c r="C6" s="85" t="s">
        <v>521</v>
      </c>
      <c r="D6" s="43" t="s">
        <v>562</v>
      </c>
      <c r="E6" s="67" t="s">
        <v>551</v>
      </c>
      <c r="F6" s="67" t="s">
        <v>563</v>
      </c>
      <c r="G6" s="134" t="s">
        <v>553</v>
      </c>
      <c r="H6" s="67" t="s">
        <v>554</v>
      </c>
      <c r="I6" s="67" t="s">
        <v>564</v>
      </c>
      <c r="J6" s="85" t="s">
        <v>556</v>
      </c>
      <c r="K6" s="130" t="s">
        <v>565</v>
      </c>
      <c r="L6" s="43" t="s">
        <v>566</v>
      </c>
      <c r="M6" s="85" t="s">
        <v>559</v>
      </c>
      <c r="N6" s="67" t="s">
        <v>560</v>
      </c>
      <c r="O6" s="43" t="s">
        <v>531</v>
      </c>
      <c r="P6" s="85" t="s">
        <v>532</v>
      </c>
      <c r="Q6" s="85" t="s">
        <v>553</v>
      </c>
      <c r="R6" s="85" t="s">
        <v>553</v>
      </c>
      <c r="S6" s="109" t="s">
        <v>548</v>
      </c>
      <c r="T6" s="133">
        <v>46129</v>
      </c>
    </row>
    <row r="7" spans="1:20" s="70" customFormat="1" ht="36.75" customHeight="1">
      <c r="A7" s="85">
        <v>6</v>
      </c>
      <c r="B7" s="128" t="s">
        <v>520</v>
      </c>
      <c r="C7" s="85" t="s">
        <v>521</v>
      </c>
      <c r="D7" s="43" t="s">
        <v>567</v>
      </c>
      <c r="E7" s="85" t="s">
        <v>568</v>
      </c>
      <c r="F7" s="67" t="s">
        <v>569</v>
      </c>
      <c r="G7" s="305" t="s">
        <v>570</v>
      </c>
      <c r="H7" s="306"/>
      <c r="I7" s="306"/>
      <c r="J7" s="306"/>
      <c r="K7" s="306"/>
      <c r="L7" s="307"/>
      <c r="M7" s="135"/>
      <c r="N7" s="67" t="s">
        <v>571</v>
      </c>
      <c r="O7" s="67" t="s">
        <v>548</v>
      </c>
      <c r="P7" s="85" t="s">
        <v>377</v>
      </c>
      <c r="Q7" s="85" t="s">
        <v>553</v>
      </c>
      <c r="R7" s="85" t="s">
        <v>553</v>
      </c>
      <c r="S7" s="109" t="s">
        <v>548</v>
      </c>
      <c r="T7" s="133">
        <v>46129</v>
      </c>
    </row>
    <row r="8" spans="1:20" s="70" customFormat="1" ht="42.45" customHeight="1">
      <c r="A8" s="85">
        <v>7</v>
      </c>
      <c r="B8" s="128" t="s">
        <v>520</v>
      </c>
      <c r="C8" s="85" t="s">
        <v>521</v>
      </c>
      <c r="D8" s="43" t="s">
        <v>572</v>
      </c>
      <c r="E8" s="85" t="s">
        <v>568</v>
      </c>
      <c r="F8" s="67" t="s">
        <v>569</v>
      </c>
      <c r="G8" s="305" t="s">
        <v>570</v>
      </c>
      <c r="H8" s="306"/>
      <c r="I8" s="306"/>
      <c r="J8" s="306"/>
      <c r="K8" s="306"/>
      <c r="L8" s="307"/>
      <c r="M8" s="135"/>
      <c r="N8" s="67" t="s">
        <v>571</v>
      </c>
      <c r="O8" s="67" t="s">
        <v>548</v>
      </c>
      <c r="P8" s="85" t="s">
        <v>377</v>
      </c>
      <c r="Q8" s="85" t="s">
        <v>553</v>
      </c>
      <c r="R8" s="85" t="s">
        <v>553</v>
      </c>
      <c r="S8" s="109" t="s">
        <v>548</v>
      </c>
      <c r="T8" s="133">
        <v>46129</v>
      </c>
    </row>
    <row r="9" spans="1:20">
      <c r="M9" s="97"/>
    </row>
  </sheetData>
  <mergeCells count="2">
    <mergeCell ref="G7:L7"/>
    <mergeCell ref="G8:L8"/>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4E84F8-ADDB-4ACD-A493-88088A3A2E25}">
  <dimension ref="A1:U18"/>
  <sheetViews>
    <sheetView topLeftCell="A15" zoomScale="81" zoomScaleNormal="60" workbookViewId="0">
      <selection activeCell="A27" sqref="A27"/>
    </sheetView>
  </sheetViews>
  <sheetFormatPr defaultColWidth="9.21875" defaultRowHeight="14.4"/>
  <cols>
    <col min="1" max="1" width="4.5546875" style="57" bestFit="1" customWidth="1"/>
    <col min="2" max="2" width="19.77734375" style="57" customWidth="1"/>
    <col min="3" max="3" width="15.5546875" style="57" bestFit="1" customWidth="1"/>
    <col min="4" max="4" width="34" style="57" bestFit="1" customWidth="1"/>
    <col min="5" max="5" width="12.5546875" style="57" bestFit="1" customWidth="1"/>
    <col min="6" max="6" width="19.5546875" style="57" bestFit="1" customWidth="1"/>
    <col min="7" max="7" width="18.5546875" style="59" bestFit="1" customWidth="1"/>
    <col min="8" max="8" width="16.44140625" style="59" bestFit="1" customWidth="1"/>
    <col min="9" max="9" width="12.5546875" style="59" bestFit="1" customWidth="1"/>
    <col min="10" max="10" width="30" style="57" bestFit="1" customWidth="1"/>
    <col min="11" max="11" width="21.5546875" style="57" bestFit="1" customWidth="1"/>
    <col min="12" max="12" width="13.44140625" style="57" bestFit="1" customWidth="1"/>
    <col min="13" max="13" width="19.5546875" style="57" bestFit="1" customWidth="1"/>
    <col min="14" max="14" width="21.44140625" style="57" bestFit="1" customWidth="1"/>
    <col min="15" max="15" width="20.44140625" style="57" bestFit="1" customWidth="1"/>
    <col min="16" max="16" width="18.21875" style="57" bestFit="1" customWidth="1"/>
    <col min="17" max="17" width="21" style="57" bestFit="1" customWidth="1"/>
    <col min="18" max="18" width="20" style="57" bestFit="1" customWidth="1"/>
    <col min="19" max="19" width="31.5546875" style="57" customWidth="1"/>
    <col min="20" max="20" width="25.5546875" style="57" bestFit="1" customWidth="1"/>
    <col min="21" max="21" width="17.77734375" style="57" bestFit="1" customWidth="1"/>
    <col min="22" max="16384" width="9.21875" style="57"/>
  </cols>
  <sheetData>
    <row r="1" spans="1:21" s="51" customFormat="1" ht="41.4">
      <c r="A1" s="49" t="s">
        <v>249</v>
      </c>
      <c r="B1" s="49" t="s">
        <v>250</v>
      </c>
      <c r="C1" s="42" t="s">
        <v>251</v>
      </c>
      <c r="D1" s="42" t="s">
        <v>252</v>
      </c>
      <c r="E1" s="42" t="s">
        <v>2</v>
      </c>
      <c r="F1" s="42" t="s">
        <v>253</v>
      </c>
      <c r="G1" s="50" t="s">
        <v>254</v>
      </c>
      <c r="H1" s="42" t="s">
        <v>255</v>
      </c>
      <c r="I1" s="42" t="s">
        <v>256</v>
      </c>
      <c r="J1" s="42" t="s">
        <v>257</v>
      </c>
      <c r="K1" s="42" t="s">
        <v>258</v>
      </c>
      <c r="L1" s="42" t="s">
        <v>260</v>
      </c>
      <c r="M1" s="42" t="s">
        <v>259</v>
      </c>
      <c r="N1" s="42" t="s">
        <v>261</v>
      </c>
      <c r="O1" s="42" t="s">
        <v>262</v>
      </c>
      <c r="P1" s="42" t="s">
        <v>263</v>
      </c>
      <c r="Q1" s="42" t="s">
        <v>264</v>
      </c>
      <c r="R1" s="42" t="s">
        <v>265</v>
      </c>
      <c r="S1" s="42" t="s">
        <v>266</v>
      </c>
      <c r="T1" s="42" t="s">
        <v>267</v>
      </c>
      <c r="U1" s="42" t="s">
        <v>268</v>
      </c>
    </row>
    <row r="2" spans="1:21" s="51" customFormat="1" ht="92.4">
      <c r="A2" s="33">
        <v>1</v>
      </c>
      <c r="B2" s="33" t="s">
        <v>2351</v>
      </c>
      <c r="C2" s="33" t="s">
        <v>57</v>
      </c>
      <c r="D2" s="34" t="s">
        <v>456</v>
      </c>
      <c r="E2" s="34" t="s">
        <v>457</v>
      </c>
      <c r="F2" s="33" t="s">
        <v>458</v>
      </c>
      <c r="G2" s="52">
        <v>5000000</v>
      </c>
      <c r="H2" s="52" t="s">
        <v>459</v>
      </c>
      <c r="I2" s="52"/>
      <c r="J2" s="34" t="s">
        <v>460</v>
      </c>
      <c r="K2" s="53" t="s">
        <v>461</v>
      </c>
      <c r="L2" s="53" t="s">
        <v>373</v>
      </c>
      <c r="M2" s="33" t="s">
        <v>384</v>
      </c>
      <c r="N2" s="34" t="s">
        <v>462</v>
      </c>
      <c r="O2" s="34" t="s">
        <v>463</v>
      </c>
      <c r="P2" s="53" t="s">
        <v>464</v>
      </c>
      <c r="Q2" s="53" t="s">
        <v>465</v>
      </c>
      <c r="R2" s="53" t="s">
        <v>466</v>
      </c>
      <c r="S2" s="53" t="s">
        <v>467</v>
      </c>
      <c r="T2" s="53"/>
      <c r="U2" s="54">
        <v>46196</v>
      </c>
    </row>
    <row r="3" spans="1:21" s="51" customFormat="1" ht="66">
      <c r="A3" s="33">
        <v>7</v>
      </c>
      <c r="B3" s="33" t="s">
        <v>2351</v>
      </c>
      <c r="C3" s="33" t="s">
        <v>57</v>
      </c>
      <c r="D3" s="34" t="s">
        <v>472</v>
      </c>
      <c r="E3" s="33" t="s">
        <v>473</v>
      </c>
      <c r="F3" s="33" t="s">
        <v>458</v>
      </c>
      <c r="G3" s="52">
        <v>200000000</v>
      </c>
      <c r="H3" s="52" t="s">
        <v>459</v>
      </c>
      <c r="I3" s="52"/>
      <c r="J3" s="34" t="s">
        <v>474</v>
      </c>
      <c r="K3" s="53" t="s">
        <v>475</v>
      </c>
      <c r="L3" s="53" t="s">
        <v>476</v>
      </c>
      <c r="M3" s="53" t="s">
        <v>384</v>
      </c>
      <c r="N3" s="34" t="s">
        <v>361</v>
      </c>
      <c r="O3" s="34" t="s">
        <v>463</v>
      </c>
      <c r="P3" s="53" t="s">
        <v>464</v>
      </c>
      <c r="Q3" s="53" t="s">
        <v>477</v>
      </c>
      <c r="R3" s="53" t="s">
        <v>377</v>
      </c>
      <c r="S3" s="53" t="s">
        <v>478</v>
      </c>
      <c r="T3" s="53"/>
      <c r="U3" s="54">
        <v>46196</v>
      </c>
    </row>
    <row r="4" spans="1:21" s="51" customFormat="1" ht="124.2">
      <c r="A4" s="33">
        <v>8</v>
      </c>
      <c r="B4" s="33" t="s">
        <v>2351</v>
      </c>
      <c r="C4" s="33" t="s">
        <v>57</v>
      </c>
      <c r="D4" s="34" t="s">
        <v>2352</v>
      </c>
      <c r="E4" s="33" t="s">
        <v>473</v>
      </c>
      <c r="F4" s="34" t="s">
        <v>479</v>
      </c>
      <c r="G4" s="52">
        <v>285000000</v>
      </c>
      <c r="H4" s="52" t="s">
        <v>459</v>
      </c>
      <c r="I4" s="52"/>
      <c r="J4" s="34" t="s">
        <v>2353</v>
      </c>
      <c r="K4" s="53" t="s">
        <v>2354</v>
      </c>
      <c r="L4" s="53" t="s">
        <v>480</v>
      </c>
      <c r="M4" s="33" t="s">
        <v>384</v>
      </c>
      <c r="N4" s="34" t="s">
        <v>361</v>
      </c>
      <c r="O4" s="34" t="s">
        <v>463</v>
      </c>
      <c r="P4" s="55" t="s">
        <v>464</v>
      </c>
      <c r="Q4" s="55" t="s">
        <v>481</v>
      </c>
      <c r="R4" s="55" t="s">
        <v>377</v>
      </c>
      <c r="S4" s="55" t="s">
        <v>482</v>
      </c>
      <c r="T4" s="55"/>
      <c r="U4" s="54">
        <v>46196</v>
      </c>
    </row>
    <row r="5" spans="1:21" s="51" customFormat="1" ht="96" customHeight="1">
      <c r="A5" s="33"/>
      <c r="B5" s="33"/>
      <c r="C5" s="33" t="s">
        <v>57</v>
      </c>
      <c r="D5" s="34" t="s">
        <v>483</v>
      </c>
      <c r="E5" s="33" t="s">
        <v>473</v>
      </c>
      <c r="F5" s="33" t="s">
        <v>484</v>
      </c>
      <c r="G5" s="52">
        <v>50000000</v>
      </c>
      <c r="H5" s="52" t="s">
        <v>459</v>
      </c>
      <c r="I5" s="52"/>
      <c r="J5" s="34" t="s">
        <v>474</v>
      </c>
      <c r="K5" s="53" t="s">
        <v>485</v>
      </c>
      <c r="L5" s="53" t="s">
        <v>476</v>
      </c>
      <c r="M5" s="33" t="s">
        <v>384</v>
      </c>
      <c r="N5" s="34" t="s">
        <v>361</v>
      </c>
      <c r="O5" s="34" t="s">
        <v>463</v>
      </c>
      <c r="P5" s="55" t="s">
        <v>464</v>
      </c>
      <c r="Q5" s="55" t="s">
        <v>481</v>
      </c>
      <c r="R5" s="55" t="s">
        <v>377</v>
      </c>
      <c r="S5" s="55" t="s">
        <v>486</v>
      </c>
      <c r="T5" s="55"/>
      <c r="U5" s="54">
        <v>46196</v>
      </c>
    </row>
    <row r="6" spans="1:21" s="51" customFormat="1" ht="83.25" customHeight="1">
      <c r="A6" s="33">
        <v>9</v>
      </c>
      <c r="B6" s="33" t="s">
        <v>2351</v>
      </c>
      <c r="C6" s="33" t="s">
        <v>57</v>
      </c>
      <c r="D6" s="34" t="s">
        <v>487</v>
      </c>
      <c r="E6" s="33" t="s">
        <v>473</v>
      </c>
      <c r="F6" s="33" t="s">
        <v>458</v>
      </c>
      <c r="G6" s="52">
        <v>100000000</v>
      </c>
      <c r="H6" s="52" t="s">
        <v>459</v>
      </c>
      <c r="I6" s="52"/>
      <c r="J6" s="34" t="s">
        <v>488</v>
      </c>
      <c r="K6" s="53" t="s">
        <v>489</v>
      </c>
      <c r="L6" s="53" t="s">
        <v>373</v>
      </c>
      <c r="M6" s="33" t="s">
        <v>384</v>
      </c>
      <c r="N6" s="34" t="s">
        <v>361</v>
      </c>
      <c r="O6" s="34" t="s">
        <v>463</v>
      </c>
      <c r="P6" s="53" t="s">
        <v>464</v>
      </c>
      <c r="Q6" s="53" t="s">
        <v>490</v>
      </c>
      <c r="R6" s="53" t="s">
        <v>377</v>
      </c>
      <c r="S6" s="53" t="s">
        <v>491</v>
      </c>
      <c r="T6" s="53"/>
      <c r="U6" s="54">
        <v>46196</v>
      </c>
    </row>
    <row r="7" spans="1:21" ht="99" customHeight="1">
      <c r="A7" s="33">
        <v>9</v>
      </c>
      <c r="B7" s="33" t="s">
        <v>2351</v>
      </c>
      <c r="C7" s="33" t="s">
        <v>57</v>
      </c>
      <c r="D7" s="34" t="s">
        <v>492</v>
      </c>
      <c r="E7" s="33" t="s">
        <v>379</v>
      </c>
      <c r="F7" s="56" t="s">
        <v>493</v>
      </c>
      <c r="G7" s="52">
        <v>100000000</v>
      </c>
      <c r="H7" s="52" t="s">
        <v>459</v>
      </c>
      <c r="I7" s="52"/>
      <c r="J7" s="34" t="s">
        <v>494</v>
      </c>
      <c r="K7" s="53" t="s">
        <v>495</v>
      </c>
      <c r="L7" s="53" t="s">
        <v>496</v>
      </c>
      <c r="M7" s="33" t="s">
        <v>384</v>
      </c>
      <c r="N7" s="34" t="s">
        <v>361</v>
      </c>
      <c r="O7" s="34" t="s">
        <v>463</v>
      </c>
      <c r="P7" s="53" t="s">
        <v>464</v>
      </c>
      <c r="Q7" s="53" t="s">
        <v>497</v>
      </c>
      <c r="R7" s="53" t="s">
        <v>377</v>
      </c>
      <c r="S7" s="53" t="s">
        <v>498</v>
      </c>
      <c r="T7" s="53"/>
      <c r="U7" s="54">
        <v>46196</v>
      </c>
    </row>
    <row r="8" spans="1:21" ht="94.5" customHeight="1">
      <c r="A8" s="33">
        <v>10</v>
      </c>
      <c r="B8" s="33" t="s">
        <v>2351</v>
      </c>
      <c r="C8" s="33" t="s">
        <v>57</v>
      </c>
      <c r="D8" s="34" t="s">
        <v>499</v>
      </c>
      <c r="E8" s="33" t="s">
        <v>473</v>
      </c>
      <c r="F8" s="56" t="s">
        <v>500</v>
      </c>
      <c r="G8" s="52">
        <v>100000000</v>
      </c>
      <c r="H8" s="52" t="s">
        <v>459</v>
      </c>
      <c r="I8" s="52"/>
      <c r="J8" s="34" t="s">
        <v>494</v>
      </c>
      <c r="K8" s="53" t="s">
        <v>495</v>
      </c>
      <c r="L8" s="53" t="s">
        <v>496</v>
      </c>
      <c r="M8" s="33" t="s">
        <v>384</v>
      </c>
      <c r="N8" s="34" t="s">
        <v>361</v>
      </c>
      <c r="O8" s="34" t="s">
        <v>463</v>
      </c>
      <c r="P8" s="53" t="s">
        <v>464</v>
      </c>
      <c r="Q8" s="53" t="s">
        <v>497</v>
      </c>
      <c r="R8" s="53" t="s">
        <v>377</v>
      </c>
      <c r="S8" s="53" t="s">
        <v>498</v>
      </c>
      <c r="T8" s="53"/>
      <c r="U8" s="54">
        <v>46196</v>
      </c>
    </row>
    <row r="9" spans="1:21" ht="89.25" customHeight="1">
      <c r="A9" s="33">
        <v>11</v>
      </c>
      <c r="B9" s="33" t="s">
        <v>2351</v>
      </c>
      <c r="C9" s="33" t="s">
        <v>57</v>
      </c>
      <c r="D9" s="34" t="s">
        <v>501</v>
      </c>
      <c r="E9" s="33" t="s">
        <v>379</v>
      </c>
      <c r="F9" s="56" t="s">
        <v>458</v>
      </c>
      <c r="G9" s="52">
        <v>250000000</v>
      </c>
      <c r="H9" s="52" t="s">
        <v>459</v>
      </c>
      <c r="I9" s="52"/>
      <c r="J9" s="34" t="s">
        <v>488</v>
      </c>
      <c r="K9" s="34" t="s">
        <v>502</v>
      </c>
      <c r="L9" s="34" t="s">
        <v>373</v>
      </c>
      <c r="M9" s="33" t="s">
        <v>384</v>
      </c>
      <c r="N9" s="34" t="s">
        <v>468</v>
      </c>
      <c r="O9" s="34" t="s">
        <v>463</v>
      </c>
      <c r="P9" s="34" t="s">
        <v>464</v>
      </c>
      <c r="Q9" s="34" t="s">
        <v>490</v>
      </c>
      <c r="R9" s="34" t="s">
        <v>377</v>
      </c>
      <c r="S9" s="34" t="s">
        <v>503</v>
      </c>
      <c r="T9" s="34"/>
      <c r="U9" s="54">
        <v>46196</v>
      </c>
    </row>
    <row r="10" spans="1:21" ht="93.75" customHeight="1">
      <c r="A10" s="33">
        <v>12</v>
      </c>
      <c r="B10" s="33" t="s">
        <v>2351</v>
      </c>
      <c r="C10" s="33" t="s">
        <v>57</v>
      </c>
      <c r="D10" s="34" t="s">
        <v>504</v>
      </c>
      <c r="E10" s="33" t="s">
        <v>379</v>
      </c>
      <c r="F10" s="56" t="s">
        <v>493</v>
      </c>
      <c r="G10" s="52" t="s">
        <v>2355</v>
      </c>
      <c r="H10" s="52" t="s">
        <v>459</v>
      </c>
      <c r="I10" s="52"/>
      <c r="J10" s="34" t="s">
        <v>488</v>
      </c>
      <c r="K10" s="34" t="s">
        <v>2356</v>
      </c>
      <c r="L10" s="34" t="s">
        <v>373</v>
      </c>
      <c r="M10" s="33" t="s">
        <v>384</v>
      </c>
      <c r="N10" s="34" t="s">
        <v>468</v>
      </c>
      <c r="O10" s="34" t="s">
        <v>463</v>
      </c>
      <c r="P10" s="34" t="s">
        <v>464</v>
      </c>
      <c r="Q10" s="34" t="s">
        <v>2357</v>
      </c>
      <c r="R10" s="34" t="s">
        <v>377</v>
      </c>
      <c r="S10" s="34" t="s">
        <v>2358</v>
      </c>
      <c r="T10" s="34"/>
      <c r="U10" s="54">
        <v>46196</v>
      </c>
    </row>
    <row r="11" spans="1:21" ht="69">
      <c r="A11" s="33">
        <v>13</v>
      </c>
      <c r="B11" s="33" t="s">
        <v>2351</v>
      </c>
      <c r="C11" s="33" t="s">
        <v>57</v>
      </c>
      <c r="D11" s="34" t="s">
        <v>2359</v>
      </c>
      <c r="E11" s="33" t="s">
        <v>379</v>
      </c>
      <c r="F11" s="34" t="s">
        <v>479</v>
      </c>
      <c r="G11" s="52">
        <v>125000000</v>
      </c>
      <c r="H11" s="52" t="s">
        <v>459</v>
      </c>
      <c r="I11" s="52"/>
      <c r="J11" s="34" t="s">
        <v>2353</v>
      </c>
      <c r="K11" s="34" t="s">
        <v>2354</v>
      </c>
      <c r="L11" s="34" t="s">
        <v>480</v>
      </c>
      <c r="M11" s="33" t="s">
        <v>384</v>
      </c>
      <c r="N11" s="34" t="s">
        <v>361</v>
      </c>
      <c r="O11" s="34" t="s">
        <v>463</v>
      </c>
      <c r="P11" s="58" t="s">
        <v>464</v>
      </c>
      <c r="Q11" s="58" t="s">
        <v>481</v>
      </c>
      <c r="R11" s="58" t="s">
        <v>377</v>
      </c>
      <c r="S11" s="58" t="s">
        <v>482</v>
      </c>
      <c r="T11" s="58"/>
      <c r="U11" s="54">
        <v>46196</v>
      </c>
    </row>
    <row r="12" spans="1:21" ht="81.75" customHeight="1">
      <c r="A12" s="33"/>
      <c r="B12" s="33"/>
      <c r="C12" s="33" t="s">
        <v>57</v>
      </c>
      <c r="D12" s="34" t="s">
        <v>505</v>
      </c>
      <c r="E12" s="33" t="s">
        <v>379</v>
      </c>
      <c r="F12" s="56" t="s">
        <v>484</v>
      </c>
      <c r="G12" s="52">
        <v>50000000</v>
      </c>
      <c r="H12" s="52" t="s">
        <v>459</v>
      </c>
      <c r="I12" s="52"/>
      <c r="J12" s="34" t="s">
        <v>474</v>
      </c>
      <c r="K12" s="34" t="s">
        <v>485</v>
      </c>
      <c r="L12" s="34" t="s">
        <v>476</v>
      </c>
      <c r="M12" s="33" t="s">
        <v>384</v>
      </c>
      <c r="N12" s="34" t="s">
        <v>361</v>
      </c>
      <c r="O12" s="34" t="s">
        <v>463</v>
      </c>
      <c r="P12" s="58" t="s">
        <v>464</v>
      </c>
      <c r="Q12" s="58" t="s">
        <v>481</v>
      </c>
      <c r="R12" s="58" t="s">
        <v>377</v>
      </c>
      <c r="S12" s="58" t="s">
        <v>506</v>
      </c>
      <c r="T12" s="58"/>
      <c r="U12" s="54">
        <v>46196</v>
      </c>
    </row>
    <row r="13" spans="1:21" ht="96.75" customHeight="1">
      <c r="A13" s="33">
        <v>14</v>
      </c>
      <c r="B13" s="33" t="s">
        <v>2351</v>
      </c>
      <c r="C13" s="33" t="s">
        <v>57</v>
      </c>
      <c r="D13" s="34" t="s">
        <v>507</v>
      </c>
      <c r="E13" s="33" t="s">
        <v>379</v>
      </c>
      <c r="F13" s="56" t="s">
        <v>508</v>
      </c>
      <c r="G13" s="52">
        <v>35000000</v>
      </c>
      <c r="H13" s="52" t="s">
        <v>459</v>
      </c>
      <c r="I13" s="52"/>
      <c r="J13" s="34" t="s">
        <v>460</v>
      </c>
      <c r="K13" s="34" t="s">
        <v>509</v>
      </c>
      <c r="L13" s="34" t="s">
        <v>476</v>
      </c>
      <c r="M13" s="33" t="s">
        <v>384</v>
      </c>
      <c r="N13" s="34" t="s">
        <v>468</v>
      </c>
      <c r="O13" s="34" t="s">
        <v>463</v>
      </c>
      <c r="P13" s="34" t="s">
        <v>464</v>
      </c>
      <c r="Q13" s="34" t="s">
        <v>497</v>
      </c>
      <c r="R13" s="34" t="s">
        <v>377</v>
      </c>
      <c r="S13" s="34" t="s">
        <v>498</v>
      </c>
      <c r="T13" s="34"/>
      <c r="U13" s="54">
        <v>46196</v>
      </c>
    </row>
    <row r="14" spans="1:21" ht="108" customHeight="1">
      <c r="A14" s="33">
        <v>15</v>
      </c>
      <c r="B14" s="33" t="s">
        <v>2351</v>
      </c>
      <c r="C14" s="33" t="s">
        <v>57</v>
      </c>
      <c r="D14" s="34" t="s">
        <v>510</v>
      </c>
      <c r="E14" s="33" t="s">
        <v>379</v>
      </c>
      <c r="F14" s="56" t="s">
        <v>500</v>
      </c>
      <c r="G14" s="52">
        <v>60000000</v>
      </c>
      <c r="H14" s="52" t="s">
        <v>459</v>
      </c>
      <c r="I14" s="52"/>
      <c r="J14" s="34" t="s">
        <v>460</v>
      </c>
      <c r="K14" s="34" t="s">
        <v>509</v>
      </c>
      <c r="L14" s="34" t="s">
        <v>476</v>
      </c>
      <c r="M14" s="33" t="s">
        <v>384</v>
      </c>
      <c r="N14" s="34" t="s">
        <v>468</v>
      </c>
      <c r="O14" s="34" t="s">
        <v>463</v>
      </c>
      <c r="P14" s="34" t="s">
        <v>464</v>
      </c>
      <c r="Q14" s="34" t="s">
        <v>497</v>
      </c>
      <c r="R14" s="34" t="s">
        <v>377</v>
      </c>
      <c r="S14" s="34" t="s">
        <v>498</v>
      </c>
      <c r="T14" s="34"/>
      <c r="U14" s="54">
        <v>46196</v>
      </c>
    </row>
    <row r="15" spans="1:21" ht="99.75" customHeight="1">
      <c r="A15" s="33">
        <v>16</v>
      </c>
      <c r="B15" s="33" t="s">
        <v>2351</v>
      </c>
      <c r="C15" s="33" t="s">
        <v>57</v>
      </c>
      <c r="D15" s="34" t="s">
        <v>511</v>
      </c>
      <c r="E15" s="33" t="s">
        <v>446</v>
      </c>
      <c r="F15" s="56" t="s">
        <v>458</v>
      </c>
      <c r="G15" s="52">
        <v>45000000</v>
      </c>
      <c r="H15" s="52" t="s">
        <v>459</v>
      </c>
      <c r="I15" s="52"/>
      <c r="J15" s="34" t="s">
        <v>460</v>
      </c>
      <c r="K15" s="34" t="s">
        <v>509</v>
      </c>
      <c r="L15" s="34" t="s">
        <v>476</v>
      </c>
      <c r="M15" s="33" t="s">
        <v>384</v>
      </c>
      <c r="N15" s="34" t="s">
        <v>512</v>
      </c>
      <c r="O15" s="34" t="s">
        <v>463</v>
      </c>
      <c r="P15" s="34" t="s">
        <v>464</v>
      </c>
      <c r="Q15" s="34" t="s">
        <v>497</v>
      </c>
      <c r="R15" s="34" t="s">
        <v>377</v>
      </c>
      <c r="S15" s="34" t="s">
        <v>513</v>
      </c>
      <c r="T15" s="34"/>
      <c r="U15" s="54">
        <v>46196</v>
      </c>
    </row>
    <row r="16" spans="1:21" ht="102" customHeight="1">
      <c r="A16" s="56">
        <v>17</v>
      </c>
      <c r="B16" s="33" t="s">
        <v>2351</v>
      </c>
      <c r="C16" s="33" t="s">
        <v>57</v>
      </c>
      <c r="D16" s="34" t="s">
        <v>514</v>
      </c>
      <c r="E16" s="33" t="s">
        <v>446</v>
      </c>
      <c r="F16" s="56" t="s">
        <v>458</v>
      </c>
      <c r="G16" s="52">
        <v>10000000</v>
      </c>
      <c r="H16" s="52" t="s">
        <v>459</v>
      </c>
      <c r="I16" s="52"/>
      <c r="J16" s="34" t="s">
        <v>460</v>
      </c>
      <c r="K16" s="34" t="s">
        <v>509</v>
      </c>
      <c r="L16" s="34" t="s">
        <v>476</v>
      </c>
      <c r="M16" s="33" t="s">
        <v>384</v>
      </c>
      <c r="N16" s="34" t="s">
        <v>512</v>
      </c>
      <c r="O16" s="34" t="s">
        <v>463</v>
      </c>
      <c r="P16" s="34" t="s">
        <v>464</v>
      </c>
      <c r="Q16" s="34" t="s">
        <v>497</v>
      </c>
      <c r="R16" s="34" t="s">
        <v>377</v>
      </c>
      <c r="S16" s="34" t="s">
        <v>513</v>
      </c>
      <c r="T16" s="34"/>
      <c r="U16" s="54">
        <v>46196</v>
      </c>
    </row>
    <row r="17" spans="1:21" ht="103.5" customHeight="1">
      <c r="A17" s="56">
        <v>18</v>
      </c>
      <c r="B17" s="33" t="s">
        <v>2351</v>
      </c>
      <c r="C17" s="33" t="s">
        <v>57</v>
      </c>
      <c r="D17" s="34" t="s">
        <v>515</v>
      </c>
      <c r="E17" s="33" t="s">
        <v>516</v>
      </c>
      <c r="F17" s="56" t="s">
        <v>493</v>
      </c>
      <c r="G17" s="52">
        <v>55000000</v>
      </c>
      <c r="H17" s="52" t="s">
        <v>459</v>
      </c>
      <c r="I17" s="52"/>
      <c r="J17" s="34" t="s">
        <v>460</v>
      </c>
      <c r="K17" s="34" t="s">
        <v>509</v>
      </c>
      <c r="L17" s="34" t="s">
        <v>476</v>
      </c>
      <c r="M17" s="33" t="s">
        <v>384</v>
      </c>
      <c r="N17" s="34" t="s">
        <v>517</v>
      </c>
      <c r="O17" s="34" t="s">
        <v>470</v>
      </c>
      <c r="P17" s="34" t="s">
        <v>471</v>
      </c>
      <c r="Q17" s="34" t="s">
        <v>497</v>
      </c>
      <c r="R17" s="34" t="s">
        <v>377</v>
      </c>
      <c r="S17" s="34" t="s">
        <v>513</v>
      </c>
      <c r="T17" s="34"/>
      <c r="U17" s="54">
        <v>46196</v>
      </c>
    </row>
    <row r="18" spans="1:21">
      <c r="E18" s="33"/>
    </row>
  </sheetData>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6EBB6D-58C5-4870-BEEF-EF8DC04D870D}">
  <dimension ref="A1:W33"/>
  <sheetViews>
    <sheetView workbookViewId="0">
      <pane xSplit="4" ySplit="1" topLeftCell="E2" activePane="bottomRight" state="frozen"/>
      <selection pane="topRight" activeCell="E1" sqref="E1"/>
      <selection pane="bottomLeft" activeCell="A2" sqref="A2"/>
      <selection pane="bottomRight" activeCell="D6" sqref="D6"/>
    </sheetView>
  </sheetViews>
  <sheetFormatPr defaultColWidth="8.77734375" defaultRowHeight="14.4"/>
  <cols>
    <col min="1" max="1" width="8.77734375" style="148"/>
    <col min="2" max="2" width="21.5546875" style="148" customWidth="1"/>
    <col min="3" max="3" width="27.44140625" style="151" customWidth="1"/>
    <col min="4" max="4" width="37.5546875" style="148" customWidth="1"/>
    <col min="5" max="5" width="18.44140625" style="151" customWidth="1"/>
    <col min="6" max="6" width="20" style="151" customWidth="1"/>
    <col min="7" max="7" width="19" style="224" customWidth="1"/>
    <col min="8" max="8" width="20.44140625" style="147" customWidth="1"/>
    <col min="9" max="9" width="20.44140625" style="167" customWidth="1"/>
    <col min="10" max="10" width="20.44140625" style="148" customWidth="1"/>
    <col min="11" max="11" width="18.44140625" style="151" customWidth="1"/>
    <col min="12" max="12" width="18.5546875" style="151" customWidth="1"/>
    <col min="13" max="13" width="14.21875" style="151" customWidth="1"/>
    <col min="14" max="14" width="12.44140625" style="151" customWidth="1"/>
    <col min="15" max="15" width="10.77734375" style="150" customWidth="1"/>
    <col min="16" max="16" width="15.44140625" style="151" customWidth="1"/>
    <col min="17" max="17" width="18.5546875" style="151" customWidth="1"/>
    <col min="18" max="18" width="15.44140625" style="148" customWidth="1"/>
    <col min="19" max="19" width="13.44140625" style="148" customWidth="1"/>
    <col min="20" max="20" width="74.44140625" style="149" customWidth="1"/>
    <col min="21" max="21" width="21.44140625" style="151" customWidth="1"/>
    <col min="22" max="22" width="8.77734375" style="148"/>
    <col min="23" max="23" width="36.77734375" style="149" customWidth="1"/>
    <col min="24" max="16384" width="8.77734375" style="148"/>
  </cols>
  <sheetData>
    <row r="1" spans="1:23" s="174" customFormat="1" ht="70.2" thickTop="1" thickBot="1">
      <c r="A1" s="169" t="s">
        <v>249</v>
      </c>
      <c r="B1" s="170" t="s">
        <v>250</v>
      </c>
      <c r="C1" s="170" t="s">
        <v>251</v>
      </c>
      <c r="D1" s="170" t="s">
        <v>252</v>
      </c>
      <c r="E1" s="170" t="s">
        <v>2</v>
      </c>
      <c r="F1" s="170" t="s">
        <v>253</v>
      </c>
      <c r="G1" s="171" t="s">
        <v>254</v>
      </c>
      <c r="H1" s="170" t="s">
        <v>255</v>
      </c>
      <c r="I1" s="170" t="s">
        <v>573</v>
      </c>
      <c r="J1" s="170" t="s">
        <v>257</v>
      </c>
      <c r="K1" s="170" t="s">
        <v>258</v>
      </c>
      <c r="L1" s="170" t="s">
        <v>259</v>
      </c>
      <c r="M1" s="170" t="s">
        <v>574</v>
      </c>
      <c r="N1" s="170" t="s">
        <v>260</v>
      </c>
      <c r="O1" s="170" t="s">
        <v>261</v>
      </c>
      <c r="P1" s="170" t="s">
        <v>262</v>
      </c>
      <c r="Q1" s="170" t="s">
        <v>263</v>
      </c>
      <c r="R1" s="170" t="s">
        <v>264</v>
      </c>
      <c r="S1" s="170" t="s">
        <v>265</v>
      </c>
      <c r="T1" s="170" t="s">
        <v>266</v>
      </c>
      <c r="U1" s="170" t="s">
        <v>358</v>
      </c>
      <c r="V1" s="172" t="s">
        <v>268</v>
      </c>
      <c r="W1" s="173" t="s">
        <v>2532</v>
      </c>
    </row>
    <row r="2" spans="1:23" s="144" customFormat="1" ht="41.4">
      <c r="A2" s="175"/>
      <c r="B2" s="176" t="s">
        <v>575</v>
      </c>
      <c r="C2" s="177" t="s">
        <v>576</v>
      </c>
      <c r="D2" s="176" t="s">
        <v>577</v>
      </c>
      <c r="E2" s="178" t="s">
        <v>473</v>
      </c>
      <c r="F2" s="178" t="s">
        <v>578</v>
      </c>
      <c r="G2" s="179">
        <v>15980029.25</v>
      </c>
      <c r="H2" s="178" t="s">
        <v>579</v>
      </c>
      <c r="I2" s="178" t="s">
        <v>580</v>
      </c>
      <c r="J2" s="176" t="s">
        <v>581</v>
      </c>
      <c r="K2" s="178" t="s">
        <v>582</v>
      </c>
      <c r="L2" s="178" t="s">
        <v>384</v>
      </c>
      <c r="M2" s="178">
        <v>1</v>
      </c>
      <c r="N2" s="177" t="s">
        <v>373</v>
      </c>
      <c r="O2" s="176"/>
      <c r="P2" s="178" t="s">
        <v>583</v>
      </c>
      <c r="Q2" s="177" t="s">
        <v>584</v>
      </c>
      <c r="R2" s="310" t="s">
        <v>585</v>
      </c>
      <c r="S2" s="311"/>
      <c r="T2" s="176" t="s">
        <v>586</v>
      </c>
      <c r="U2" s="176" t="s">
        <v>587</v>
      </c>
      <c r="V2" s="180"/>
      <c r="W2" s="181" t="s">
        <v>2533</v>
      </c>
    </row>
    <row r="3" spans="1:23" s="144" customFormat="1" ht="27.6">
      <c r="A3" s="182"/>
      <c r="B3" s="183" t="s">
        <v>575</v>
      </c>
      <c r="C3" s="184" t="s">
        <v>576</v>
      </c>
      <c r="D3" s="183" t="s">
        <v>588</v>
      </c>
      <c r="E3" s="185" t="s">
        <v>589</v>
      </c>
      <c r="F3" s="185" t="s">
        <v>590</v>
      </c>
      <c r="G3" s="186">
        <v>9600000</v>
      </c>
      <c r="H3" s="185" t="s">
        <v>591</v>
      </c>
      <c r="I3" s="185"/>
      <c r="J3" s="183" t="s">
        <v>414</v>
      </c>
      <c r="K3" s="185" t="s">
        <v>592</v>
      </c>
      <c r="L3" s="185" t="s">
        <v>384</v>
      </c>
      <c r="M3" s="185">
        <v>1</v>
      </c>
      <c r="N3" s="184" t="s">
        <v>373</v>
      </c>
      <c r="O3" s="183"/>
      <c r="P3" s="185" t="s">
        <v>583</v>
      </c>
      <c r="Q3" s="184" t="s">
        <v>584</v>
      </c>
      <c r="R3" s="308" t="s">
        <v>593</v>
      </c>
      <c r="S3" s="309"/>
      <c r="T3" s="183" t="s">
        <v>594</v>
      </c>
      <c r="U3" s="183" t="s">
        <v>595</v>
      </c>
      <c r="V3" s="187"/>
      <c r="W3" s="188" t="s">
        <v>2534</v>
      </c>
    </row>
    <row r="4" spans="1:23" s="144" customFormat="1" ht="41.4">
      <c r="A4" s="182"/>
      <c r="B4" s="183" t="s">
        <v>575</v>
      </c>
      <c r="C4" s="184" t="s">
        <v>576</v>
      </c>
      <c r="D4" s="183" t="s">
        <v>596</v>
      </c>
      <c r="E4" s="185" t="s">
        <v>589</v>
      </c>
      <c r="F4" s="185" t="s">
        <v>597</v>
      </c>
      <c r="G4" s="186">
        <v>54307729.899999999</v>
      </c>
      <c r="H4" s="184" t="s">
        <v>598</v>
      </c>
      <c r="I4" s="185" t="s">
        <v>599</v>
      </c>
      <c r="J4" s="183" t="s">
        <v>382</v>
      </c>
      <c r="K4" s="185" t="s">
        <v>582</v>
      </c>
      <c r="L4" s="185" t="s">
        <v>384</v>
      </c>
      <c r="M4" s="185">
        <v>1</v>
      </c>
      <c r="N4" s="184" t="s">
        <v>373</v>
      </c>
      <c r="O4" s="183"/>
      <c r="P4" s="185" t="s">
        <v>583</v>
      </c>
      <c r="Q4" s="184" t="s">
        <v>584</v>
      </c>
      <c r="R4" s="308" t="s">
        <v>600</v>
      </c>
      <c r="S4" s="309"/>
      <c r="T4" s="183" t="s">
        <v>601</v>
      </c>
      <c r="U4" s="183" t="s">
        <v>595</v>
      </c>
      <c r="V4" s="187"/>
      <c r="W4" s="188" t="s">
        <v>2534</v>
      </c>
    </row>
    <row r="5" spans="1:23" s="144" customFormat="1" ht="41.4">
      <c r="A5" s="182"/>
      <c r="B5" s="183" t="s">
        <v>575</v>
      </c>
      <c r="C5" s="184" t="s">
        <v>576</v>
      </c>
      <c r="D5" s="183" t="s">
        <v>602</v>
      </c>
      <c r="E5" s="185" t="s">
        <v>473</v>
      </c>
      <c r="F5" s="185" t="s">
        <v>597</v>
      </c>
      <c r="G5" s="186">
        <v>4400000</v>
      </c>
      <c r="H5" s="184"/>
      <c r="I5" s="185" t="s">
        <v>580</v>
      </c>
      <c r="J5" s="183" t="s">
        <v>382</v>
      </c>
      <c r="K5" s="185" t="s">
        <v>592</v>
      </c>
      <c r="L5" s="185" t="s">
        <v>384</v>
      </c>
      <c r="M5" s="185">
        <v>1</v>
      </c>
      <c r="N5" s="184" t="s">
        <v>373</v>
      </c>
      <c r="O5" s="183"/>
      <c r="P5" s="185" t="s">
        <v>583</v>
      </c>
      <c r="Q5" s="184" t="s">
        <v>584</v>
      </c>
      <c r="R5" s="308" t="s">
        <v>603</v>
      </c>
      <c r="S5" s="309"/>
      <c r="T5" s="183" t="s">
        <v>604</v>
      </c>
      <c r="U5" s="189" t="s">
        <v>384</v>
      </c>
      <c r="V5" s="187"/>
      <c r="W5" s="188" t="s">
        <v>2535</v>
      </c>
    </row>
    <row r="6" spans="1:23" s="144" customFormat="1" ht="41.4">
      <c r="A6" s="182"/>
      <c r="B6" s="183" t="s">
        <v>575</v>
      </c>
      <c r="C6" s="184" t="s">
        <v>576</v>
      </c>
      <c r="D6" s="183" t="s">
        <v>605</v>
      </c>
      <c r="E6" s="185" t="s">
        <v>589</v>
      </c>
      <c r="F6" s="185" t="s">
        <v>597</v>
      </c>
      <c r="G6" s="186">
        <v>3050000</v>
      </c>
      <c r="H6" s="184"/>
      <c r="I6" s="185" t="s">
        <v>606</v>
      </c>
      <c r="J6" s="183" t="s">
        <v>382</v>
      </c>
      <c r="K6" s="185" t="s">
        <v>592</v>
      </c>
      <c r="L6" s="185" t="s">
        <v>384</v>
      </c>
      <c r="M6" s="185">
        <v>1</v>
      </c>
      <c r="N6" s="184" t="s">
        <v>373</v>
      </c>
      <c r="O6" s="183"/>
      <c r="P6" s="185" t="s">
        <v>583</v>
      </c>
      <c r="Q6" s="184" t="s">
        <v>584</v>
      </c>
      <c r="R6" s="308" t="s">
        <v>600</v>
      </c>
      <c r="S6" s="309"/>
      <c r="T6" s="183" t="s">
        <v>607</v>
      </c>
      <c r="U6" s="189" t="s">
        <v>384</v>
      </c>
      <c r="V6" s="187"/>
      <c r="W6" s="188" t="s">
        <v>2536</v>
      </c>
    </row>
    <row r="7" spans="1:23" s="144" customFormat="1" ht="41.4">
      <c r="A7" s="182"/>
      <c r="B7" s="183" t="s">
        <v>575</v>
      </c>
      <c r="C7" s="184" t="s">
        <v>576</v>
      </c>
      <c r="D7" s="183" t="s">
        <v>608</v>
      </c>
      <c r="E7" s="185" t="s">
        <v>473</v>
      </c>
      <c r="F7" s="185" t="s">
        <v>609</v>
      </c>
      <c r="G7" s="186">
        <v>2000000</v>
      </c>
      <c r="H7" s="184"/>
      <c r="I7" s="185" t="s">
        <v>606</v>
      </c>
      <c r="J7" s="183" t="s">
        <v>382</v>
      </c>
      <c r="K7" s="185" t="s">
        <v>592</v>
      </c>
      <c r="L7" s="185" t="s">
        <v>384</v>
      </c>
      <c r="M7" s="185">
        <v>1</v>
      </c>
      <c r="N7" s="184" t="s">
        <v>373</v>
      </c>
      <c r="O7" s="183"/>
      <c r="P7" s="185" t="s">
        <v>583</v>
      </c>
      <c r="Q7" s="184" t="s">
        <v>584</v>
      </c>
      <c r="R7" s="308" t="s">
        <v>610</v>
      </c>
      <c r="S7" s="309"/>
      <c r="T7" s="183" t="s">
        <v>611</v>
      </c>
      <c r="U7" s="189" t="s">
        <v>384</v>
      </c>
      <c r="V7" s="187"/>
      <c r="W7" s="188" t="s">
        <v>2537</v>
      </c>
    </row>
    <row r="8" spans="1:23" s="144" customFormat="1" ht="55.2">
      <c r="A8" s="182"/>
      <c r="B8" s="183" t="s">
        <v>575</v>
      </c>
      <c r="C8" s="184" t="s">
        <v>576</v>
      </c>
      <c r="D8" s="183" t="s">
        <v>612</v>
      </c>
      <c r="E8" s="185" t="s">
        <v>473</v>
      </c>
      <c r="F8" s="185" t="s">
        <v>613</v>
      </c>
      <c r="G8" s="186">
        <v>11250965</v>
      </c>
      <c r="H8" s="184"/>
      <c r="I8" s="185"/>
      <c r="J8" s="183" t="s">
        <v>382</v>
      </c>
      <c r="K8" s="185" t="s">
        <v>592</v>
      </c>
      <c r="L8" s="185" t="s">
        <v>384</v>
      </c>
      <c r="M8" s="185">
        <v>1</v>
      </c>
      <c r="N8" s="184" t="s">
        <v>373</v>
      </c>
      <c r="O8" s="183"/>
      <c r="P8" s="185" t="s">
        <v>583</v>
      </c>
      <c r="Q8" s="184" t="s">
        <v>584</v>
      </c>
      <c r="R8" s="308" t="s">
        <v>610</v>
      </c>
      <c r="S8" s="309"/>
      <c r="T8" s="183" t="s">
        <v>614</v>
      </c>
      <c r="U8" s="183" t="s">
        <v>587</v>
      </c>
      <c r="V8" s="187"/>
      <c r="W8" s="188" t="s">
        <v>2538</v>
      </c>
    </row>
    <row r="9" spans="1:23" s="144" customFormat="1" ht="69">
      <c r="A9" s="182"/>
      <c r="B9" s="183" t="s">
        <v>575</v>
      </c>
      <c r="C9" s="184" t="s">
        <v>576</v>
      </c>
      <c r="D9" s="183" t="s">
        <v>615</v>
      </c>
      <c r="E9" s="185" t="s">
        <v>473</v>
      </c>
      <c r="F9" s="185" t="s">
        <v>613</v>
      </c>
      <c r="G9" s="186">
        <v>3000000</v>
      </c>
      <c r="H9" s="184"/>
      <c r="I9" s="185"/>
      <c r="J9" s="183" t="s">
        <v>616</v>
      </c>
      <c r="K9" s="185" t="s">
        <v>592</v>
      </c>
      <c r="L9" s="185" t="s">
        <v>384</v>
      </c>
      <c r="M9" s="185">
        <v>1</v>
      </c>
      <c r="N9" s="184" t="s">
        <v>373</v>
      </c>
      <c r="O9" s="183"/>
      <c r="P9" s="185" t="s">
        <v>583</v>
      </c>
      <c r="Q9" s="184" t="s">
        <v>584</v>
      </c>
      <c r="R9" s="308" t="s">
        <v>610</v>
      </c>
      <c r="S9" s="309"/>
      <c r="T9" s="183" t="s">
        <v>617</v>
      </c>
      <c r="U9" s="183" t="s">
        <v>587</v>
      </c>
      <c r="V9" s="187"/>
      <c r="W9" s="188" t="s">
        <v>2538</v>
      </c>
    </row>
    <row r="10" spans="1:23" s="144" customFormat="1" ht="55.2">
      <c r="A10" s="182"/>
      <c r="B10" s="183" t="s">
        <v>575</v>
      </c>
      <c r="C10" s="184" t="s">
        <v>576</v>
      </c>
      <c r="D10" s="183" t="s">
        <v>618</v>
      </c>
      <c r="E10" s="185" t="s">
        <v>473</v>
      </c>
      <c r="F10" s="185" t="s">
        <v>613</v>
      </c>
      <c r="G10" s="186">
        <v>1800000</v>
      </c>
      <c r="H10" s="184"/>
      <c r="I10" s="185"/>
      <c r="J10" s="183" t="s">
        <v>382</v>
      </c>
      <c r="K10" s="185" t="s">
        <v>592</v>
      </c>
      <c r="L10" s="185" t="s">
        <v>384</v>
      </c>
      <c r="M10" s="185">
        <v>1</v>
      </c>
      <c r="N10" s="184" t="s">
        <v>373</v>
      </c>
      <c r="O10" s="183"/>
      <c r="P10" s="185" t="s">
        <v>583</v>
      </c>
      <c r="Q10" s="184" t="s">
        <v>584</v>
      </c>
      <c r="R10" s="308" t="s">
        <v>610</v>
      </c>
      <c r="S10" s="309"/>
      <c r="T10" s="183" t="s">
        <v>619</v>
      </c>
      <c r="U10" s="189" t="s">
        <v>384</v>
      </c>
      <c r="V10" s="187"/>
      <c r="W10" s="188" t="s">
        <v>2539</v>
      </c>
    </row>
    <row r="11" spans="1:23" s="144" customFormat="1" ht="69">
      <c r="A11" s="182"/>
      <c r="B11" s="183" t="s">
        <v>575</v>
      </c>
      <c r="C11" s="184" t="s">
        <v>576</v>
      </c>
      <c r="D11" s="183" t="s">
        <v>620</v>
      </c>
      <c r="E11" s="185" t="s">
        <v>473</v>
      </c>
      <c r="F11" s="185" t="s">
        <v>597</v>
      </c>
      <c r="G11" s="186">
        <v>7000000</v>
      </c>
      <c r="H11" s="184"/>
      <c r="I11" s="185" t="s">
        <v>606</v>
      </c>
      <c r="J11" s="183" t="s">
        <v>382</v>
      </c>
      <c r="K11" s="185" t="s">
        <v>592</v>
      </c>
      <c r="L11" s="185" t="s">
        <v>384</v>
      </c>
      <c r="M11" s="185">
        <v>2</v>
      </c>
      <c r="N11" s="184" t="s">
        <v>373</v>
      </c>
      <c r="O11" s="183"/>
      <c r="P11" s="185" t="s">
        <v>583</v>
      </c>
      <c r="Q11" s="184" t="s">
        <v>584</v>
      </c>
      <c r="R11" s="308" t="s">
        <v>610</v>
      </c>
      <c r="S11" s="309"/>
      <c r="T11" s="183" t="s">
        <v>621</v>
      </c>
      <c r="U11" s="189" t="s">
        <v>384</v>
      </c>
      <c r="V11" s="187"/>
      <c r="W11" s="188" t="s">
        <v>2540</v>
      </c>
    </row>
    <row r="12" spans="1:23" s="144" customFormat="1" ht="27.6">
      <c r="A12" s="182"/>
      <c r="B12" s="183" t="s">
        <v>575</v>
      </c>
      <c r="C12" s="184" t="s">
        <v>576</v>
      </c>
      <c r="D12" s="183" t="s">
        <v>622</v>
      </c>
      <c r="E12" s="185" t="s">
        <v>473</v>
      </c>
      <c r="F12" s="185" t="s">
        <v>330</v>
      </c>
      <c r="G12" s="186">
        <v>8600000</v>
      </c>
      <c r="H12" s="184"/>
      <c r="I12" s="185"/>
      <c r="J12" s="183" t="s">
        <v>382</v>
      </c>
      <c r="K12" s="185" t="s">
        <v>592</v>
      </c>
      <c r="L12" s="185" t="s">
        <v>384</v>
      </c>
      <c r="M12" s="185">
        <v>2</v>
      </c>
      <c r="N12" s="184" t="s">
        <v>373</v>
      </c>
      <c r="O12" s="183"/>
      <c r="P12" s="185" t="s">
        <v>583</v>
      </c>
      <c r="Q12" s="184" t="s">
        <v>584</v>
      </c>
      <c r="R12" s="308" t="s">
        <v>610</v>
      </c>
      <c r="S12" s="309"/>
      <c r="T12" s="183" t="s">
        <v>623</v>
      </c>
      <c r="U12" s="189" t="s">
        <v>384</v>
      </c>
      <c r="V12" s="187"/>
      <c r="W12" s="188" t="s">
        <v>2540</v>
      </c>
    </row>
    <row r="13" spans="1:23" s="144" customFormat="1" ht="41.4">
      <c r="A13" s="182"/>
      <c r="B13" s="183" t="s">
        <v>575</v>
      </c>
      <c r="C13" s="184" t="s">
        <v>576</v>
      </c>
      <c r="D13" s="183" t="s">
        <v>624</v>
      </c>
      <c r="E13" s="185" t="s">
        <v>473</v>
      </c>
      <c r="F13" s="185" t="s">
        <v>597</v>
      </c>
      <c r="G13" s="186">
        <v>9600000</v>
      </c>
      <c r="H13" s="184"/>
      <c r="I13" s="185" t="s">
        <v>606</v>
      </c>
      <c r="J13" s="183" t="s">
        <v>382</v>
      </c>
      <c r="K13" s="185" t="s">
        <v>592</v>
      </c>
      <c r="L13" s="185" t="s">
        <v>384</v>
      </c>
      <c r="M13" s="185">
        <v>2</v>
      </c>
      <c r="N13" s="184" t="s">
        <v>440</v>
      </c>
      <c r="O13" s="183"/>
      <c r="P13" s="185" t="s">
        <v>583</v>
      </c>
      <c r="Q13" s="184" t="s">
        <v>584</v>
      </c>
      <c r="R13" s="308" t="s">
        <v>610</v>
      </c>
      <c r="S13" s="309"/>
      <c r="T13" s="183" t="s">
        <v>625</v>
      </c>
      <c r="U13" s="183" t="s">
        <v>587</v>
      </c>
      <c r="V13" s="187"/>
      <c r="W13" s="188" t="s">
        <v>2540</v>
      </c>
    </row>
    <row r="14" spans="1:23" s="144" customFormat="1" ht="55.2">
      <c r="A14" s="182"/>
      <c r="B14" s="183" t="s">
        <v>575</v>
      </c>
      <c r="C14" s="184" t="s">
        <v>576</v>
      </c>
      <c r="D14" s="183" t="s">
        <v>626</v>
      </c>
      <c r="E14" s="185" t="s">
        <v>473</v>
      </c>
      <c r="F14" s="185" t="s">
        <v>597</v>
      </c>
      <c r="G14" s="186">
        <v>3600000</v>
      </c>
      <c r="H14" s="184"/>
      <c r="I14" s="185" t="s">
        <v>606</v>
      </c>
      <c r="J14" s="183" t="s">
        <v>382</v>
      </c>
      <c r="K14" s="185" t="s">
        <v>592</v>
      </c>
      <c r="L14" s="185" t="s">
        <v>384</v>
      </c>
      <c r="M14" s="185">
        <v>2</v>
      </c>
      <c r="N14" s="184" t="s">
        <v>440</v>
      </c>
      <c r="O14" s="183"/>
      <c r="P14" s="185" t="s">
        <v>583</v>
      </c>
      <c r="Q14" s="184" t="s">
        <v>584</v>
      </c>
      <c r="R14" s="308" t="s">
        <v>610</v>
      </c>
      <c r="S14" s="309"/>
      <c r="T14" s="183" t="s">
        <v>627</v>
      </c>
      <c r="U14" s="189" t="s">
        <v>384</v>
      </c>
      <c r="V14" s="187"/>
      <c r="W14" s="188" t="s">
        <v>2540</v>
      </c>
    </row>
    <row r="15" spans="1:23" s="144" customFormat="1" ht="27.6">
      <c r="A15" s="182"/>
      <c r="B15" s="183" t="s">
        <v>575</v>
      </c>
      <c r="C15" s="184" t="s">
        <v>576</v>
      </c>
      <c r="D15" s="183" t="s">
        <v>628</v>
      </c>
      <c r="E15" s="185" t="s">
        <v>473</v>
      </c>
      <c r="F15" s="185" t="s">
        <v>613</v>
      </c>
      <c r="G15" s="186">
        <v>7137600</v>
      </c>
      <c r="H15" s="184"/>
      <c r="I15" s="185" t="s">
        <v>580</v>
      </c>
      <c r="J15" s="183" t="s">
        <v>382</v>
      </c>
      <c r="K15" s="185" t="s">
        <v>592</v>
      </c>
      <c r="L15" s="185" t="s">
        <v>384</v>
      </c>
      <c r="M15" s="185">
        <v>2</v>
      </c>
      <c r="N15" s="184" t="s">
        <v>373</v>
      </c>
      <c r="O15" s="183"/>
      <c r="P15" s="185" t="s">
        <v>583</v>
      </c>
      <c r="Q15" s="184" t="s">
        <v>584</v>
      </c>
      <c r="R15" s="308" t="s">
        <v>610</v>
      </c>
      <c r="S15" s="309"/>
      <c r="T15" s="183" t="s">
        <v>629</v>
      </c>
      <c r="U15" s="189" t="s">
        <v>384</v>
      </c>
      <c r="V15" s="187"/>
      <c r="W15" s="188" t="s">
        <v>2540</v>
      </c>
    </row>
    <row r="16" spans="1:23" s="144" customFormat="1" ht="41.4">
      <c r="A16" s="182"/>
      <c r="B16" s="183" t="s">
        <v>575</v>
      </c>
      <c r="C16" s="184" t="s">
        <v>576</v>
      </c>
      <c r="D16" s="183" t="s">
        <v>630</v>
      </c>
      <c r="E16" s="185" t="s">
        <v>473</v>
      </c>
      <c r="F16" s="185" t="s">
        <v>330</v>
      </c>
      <c r="G16" s="186">
        <v>18000000</v>
      </c>
      <c r="H16" s="184"/>
      <c r="I16" s="185" t="s">
        <v>631</v>
      </c>
      <c r="J16" s="183" t="s">
        <v>382</v>
      </c>
      <c r="K16" s="185" t="s">
        <v>592</v>
      </c>
      <c r="L16" s="185" t="s">
        <v>384</v>
      </c>
      <c r="M16" s="185">
        <v>3</v>
      </c>
      <c r="N16" s="184" t="s">
        <v>373</v>
      </c>
      <c r="O16" s="183"/>
      <c r="P16" s="185" t="s">
        <v>583</v>
      </c>
      <c r="Q16" s="184" t="s">
        <v>584</v>
      </c>
      <c r="R16" s="308" t="s">
        <v>610</v>
      </c>
      <c r="S16" s="309"/>
      <c r="T16" s="183" t="s">
        <v>632</v>
      </c>
      <c r="U16" s="183" t="s">
        <v>384</v>
      </c>
      <c r="V16" s="187"/>
      <c r="W16" s="188" t="s">
        <v>2540</v>
      </c>
    </row>
    <row r="17" spans="1:23" s="144" customFormat="1" ht="41.4">
      <c r="A17" s="182"/>
      <c r="B17" s="183" t="s">
        <v>575</v>
      </c>
      <c r="C17" s="184" t="s">
        <v>576</v>
      </c>
      <c r="D17" s="183" t="s">
        <v>633</v>
      </c>
      <c r="E17" s="185" t="s">
        <v>473</v>
      </c>
      <c r="F17" s="185" t="s">
        <v>590</v>
      </c>
      <c r="G17" s="186">
        <v>6048000</v>
      </c>
      <c r="H17" s="184"/>
      <c r="I17" s="185" t="s">
        <v>580</v>
      </c>
      <c r="J17" s="183" t="s">
        <v>382</v>
      </c>
      <c r="K17" s="185" t="s">
        <v>592</v>
      </c>
      <c r="L17" s="185" t="s">
        <v>384</v>
      </c>
      <c r="M17" s="185">
        <v>3</v>
      </c>
      <c r="N17" s="184" t="s">
        <v>440</v>
      </c>
      <c r="O17" s="183"/>
      <c r="P17" s="185" t="s">
        <v>583</v>
      </c>
      <c r="Q17" s="184" t="s">
        <v>584</v>
      </c>
      <c r="R17" s="308" t="s">
        <v>610</v>
      </c>
      <c r="S17" s="309"/>
      <c r="T17" s="183" t="s">
        <v>634</v>
      </c>
      <c r="U17" s="189" t="s">
        <v>384</v>
      </c>
      <c r="V17" s="187"/>
      <c r="W17" s="188" t="s">
        <v>2540</v>
      </c>
    </row>
    <row r="18" spans="1:23" s="144" customFormat="1" ht="27.6">
      <c r="A18" s="182"/>
      <c r="B18" s="183" t="s">
        <v>575</v>
      </c>
      <c r="C18" s="184" t="s">
        <v>576</v>
      </c>
      <c r="D18" s="183" t="s">
        <v>635</v>
      </c>
      <c r="E18" s="185" t="s">
        <v>589</v>
      </c>
      <c r="F18" s="185" t="s">
        <v>613</v>
      </c>
      <c r="G18" s="186">
        <v>30350000</v>
      </c>
      <c r="H18" s="184"/>
      <c r="I18" s="185" t="s">
        <v>636</v>
      </c>
      <c r="J18" s="183" t="s">
        <v>382</v>
      </c>
      <c r="K18" s="185" t="s">
        <v>592</v>
      </c>
      <c r="L18" s="185" t="s">
        <v>384</v>
      </c>
      <c r="M18" s="185">
        <v>3</v>
      </c>
      <c r="N18" s="184" t="s">
        <v>440</v>
      </c>
      <c r="O18" s="183"/>
      <c r="P18" s="185" t="s">
        <v>583</v>
      </c>
      <c r="Q18" s="184" t="s">
        <v>584</v>
      </c>
      <c r="R18" s="308" t="s">
        <v>610</v>
      </c>
      <c r="S18" s="309"/>
      <c r="T18" s="183" t="s">
        <v>637</v>
      </c>
      <c r="U18" s="189" t="s">
        <v>384</v>
      </c>
      <c r="V18" s="187"/>
      <c r="W18" s="188" t="s">
        <v>2540</v>
      </c>
    </row>
    <row r="19" spans="1:23" s="144" customFormat="1" ht="27.6">
      <c r="A19" s="182"/>
      <c r="B19" s="183" t="s">
        <v>575</v>
      </c>
      <c r="C19" s="184" t="s">
        <v>576</v>
      </c>
      <c r="D19" s="183" t="s">
        <v>638</v>
      </c>
      <c r="E19" s="185" t="s">
        <v>473</v>
      </c>
      <c r="F19" s="185" t="s">
        <v>578</v>
      </c>
      <c r="G19" s="186">
        <v>1040400</v>
      </c>
      <c r="H19" s="184"/>
      <c r="I19" s="185" t="s">
        <v>580</v>
      </c>
      <c r="J19" s="183" t="s">
        <v>382</v>
      </c>
      <c r="K19" s="185" t="s">
        <v>592</v>
      </c>
      <c r="L19" s="185" t="s">
        <v>384</v>
      </c>
      <c r="M19" s="185">
        <v>4</v>
      </c>
      <c r="N19" s="184" t="s">
        <v>373</v>
      </c>
      <c r="O19" s="183"/>
      <c r="P19" s="185" t="s">
        <v>583</v>
      </c>
      <c r="Q19" s="184" t="s">
        <v>584</v>
      </c>
      <c r="R19" s="308" t="s">
        <v>610</v>
      </c>
      <c r="S19" s="309"/>
      <c r="T19" s="183" t="s">
        <v>639</v>
      </c>
      <c r="U19" s="189" t="s">
        <v>384</v>
      </c>
      <c r="V19" s="187"/>
      <c r="W19" s="188" t="s">
        <v>2540</v>
      </c>
    </row>
    <row r="20" spans="1:23" s="144" customFormat="1" ht="41.4">
      <c r="A20" s="182"/>
      <c r="B20" s="183" t="s">
        <v>575</v>
      </c>
      <c r="C20" s="184" t="s">
        <v>576</v>
      </c>
      <c r="D20" s="183" t="s">
        <v>640</v>
      </c>
      <c r="E20" s="185" t="s">
        <v>473</v>
      </c>
      <c r="F20" s="185" t="s">
        <v>578</v>
      </c>
      <c r="G20" s="186">
        <v>246000</v>
      </c>
      <c r="H20" s="184"/>
      <c r="I20" s="185" t="s">
        <v>580</v>
      </c>
      <c r="J20" s="183" t="s">
        <v>382</v>
      </c>
      <c r="K20" s="185" t="s">
        <v>592</v>
      </c>
      <c r="L20" s="185" t="s">
        <v>384</v>
      </c>
      <c r="M20" s="185">
        <v>4</v>
      </c>
      <c r="N20" s="184" t="s">
        <v>373</v>
      </c>
      <c r="O20" s="183"/>
      <c r="P20" s="185" t="s">
        <v>583</v>
      </c>
      <c r="Q20" s="184" t="s">
        <v>584</v>
      </c>
      <c r="R20" s="308" t="s">
        <v>610</v>
      </c>
      <c r="S20" s="309"/>
      <c r="T20" s="183" t="s">
        <v>641</v>
      </c>
      <c r="U20" s="189" t="s">
        <v>384</v>
      </c>
      <c r="V20" s="187"/>
      <c r="W20" s="188" t="s">
        <v>2540</v>
      </c>
    </row>
    <row r="21" spans="1:23" s="144" customFormat="1" ht="55.2">
      <c r="A21" s="182"/>
      <c r="B21" s="183" t="s">
        <v>575</v>
      </c>
      <c r="C21" s="184" t="s">
        <v>576</v>
      </c>
      <c r="D21" s="183" t="s">
        <v>642</v>
      </c>
      <c r="E21" s="185" t="s">
        <v>473</v>
      </c>
      <c r="F21" s="185" t="s">
        <v>597</v>
      </c>
      <c r="G21" s="186">
        <v>1928400</v>
      </c>
      <c r="H21" s="184"/>
      <c r="I21" s="185" t="s">
        <v>580</v>
      </c>
      <c r="J21" s="183" t="s">
        <v>382</v>
      </c>
      <c r="K21" s="185" t="s">
        <v>592</v>
      </c>
      <c r="L21" s="185" t="s">
        <v>384</v>
      </c>
      <c r="M21" s="185">
        <v>4</v>
      </c>
      <c r="N21" s="184" t="s">
        <v>373</v>
      </c>
      <c r="O21" s="183"/>
      <c r="P21" s="185" t="s">
        <v>583</v>
      </c>
      <c r="Q21" s="184" t="s">
        <v>584</v>
      </c>
      <c r="R21" s="308" t="s">
        <v>610</v>
      </c>
      <c r="S21" s="309"/>
      <c r="T21" s="183" t="s">
        <v>641</v>
      </c>
      <c r="U21" s="189" t="s">
        <v>384</v>
      </c>
      <c r="V21" s="187"/>
      <c r="W21" s="188" t="s">
        <v>2540</v>
      </c>
    </row>
    <row r="22" spans="1:23" s="144" customFormat="1" ht="55.2">
      <c r="A22" s="182"/>
      <c r="B22" s="183" t="s">
        <v>575</v>
      </c>
      <c r="C22" s="184" t="s">
        <v>576</v>
      </c>
      <c r="D22" s="183" t="s">
        <v>643</v>
      </c>
      <c r="E22" s="185" t="s">
        <v>473</v>
      </c>
      <c r="F22" s="185" t="s">
        <v>597</v>
      </c>
      <c r="G22" s="186">
        <v>368400</v>
      </c>
      <c r="H22" s="184"/>
      <c r="I22" s="185" t="s">
        <v>580</v>
      </c>
      <c r="J22" s="183" t="s">
        <v>382</v>
      </c>
      <c r="K22" s="185" t="s">
        <v>592</v>
      </c>
      <c r="L22" s="185" t="s">
        <v>384</v>
      </c>
      <c r="M22" s="185">
        <v>4</v>
      </c>
      <c r="N22" s="184" t="s">
        <v>373</v>
      </c>
      <c r="O22" s="183"/>
      <c r="P22" s="185" t="s">
        <v>583</v>
      </c>
      <c r="Q22" s="184" t="s">
        <v>584</v>
      </c>
      <c r="R22" s="308" t="s">
        <v>610</v>
      </c>
      <c r="S22" s="309"/>
      <c r="T22" s="183" t="s">
        <v>641</v>
      </c>
      <c r="U22" s="189" t="s">
        <v>384</v>
      </c>
      <c r="V22" s="187"/>
      <c r="W22" s="188" t="s">
        <v>2540</v>
      </c>
    </row>
    <row r="23" spans="1:23" s="144" customFormat="1" ht="41.4">
      <c r="A23" s="182"/>
      <c r="B23" s="183" t="s">
        <v>575</v>
      </c>
      <c r="C23" s="184" t="s">
        <v>576</v>
      </c>
      <c r="D23" s="183" t="s">
        <v>644</v>
      </c>
      <c r="E23" s="185" t="s">
        <v>473</v>
      </c>
      <c r="F23" s="185" t="s">
        <v>609</v>
      </c>
      <c r="G23" s="186">
        <v>1603200</v>
      </c>
      <c r="H23" s="184"/>
      <c r="I23" s="185" t="s">
        <v>580</v>
      </c>
      <c r="J23" s="183" t="s">
        <v>382</v>
      </c>
      <c r="K23" s="185" t="s">
        <v>592</v>
      </c>
      <c r="L23" s="185" t="s">
        <v>384</v>
      </c>
      <c r="M23" s="185">
        <v>4</v>
      </c>
      <c r="N23" s="184" t="s">
        <v>373</v>
      </c>
      <c r="O23" s="183"/>
      <c r="P23" s="185" t="s">
        <v>583</v>
      </c>
      <c r="Q23" s="184" t="s">
        <v>584</v>
      </c>
      <c r="R23" s="308" t="s">
        <v>610</v>
      </c>
      <c r="S23" s="309"/>
      <c r="T23" s="183" t="s">
        <v>641</v>
      </c>
      <c r="U23" s="189" t="s">
        <v>384</v>
      </c>
      <c r="V23" s="187"/>
      <c r="W23" s="188" t="s">
        <v>2540</v>
      </c>
    </row>
    <row r="24" spans="1:23" s="144" customFormat="1" ht="27.6">
      <c r="A24" s="182"/>
      <c r="B24" s="183" t="s">
        <v>575</v>
      </c>
      <c r="C24" s="184" t="s">
        <v>576</v>
      </c>
      <c r="D24" s="190" t="s">
        <v>645</v>
      </c>
      <c r="E24" s="185" t="s">
        <v>473</v>
      </c>
      <c r="F24" s="191" t="s">
        <v>330</v>
      </c>
      <c r="G24" s="192">
        <v>2000000</v>
      </c>
      <c r="H24" s="193"/>
      <c r="I24" s="191" t="s">
        <v>606</v>
      </c>
      <c r="J24" s="183" t="s">
        <v>382</v>
      </c>
      <c r="K24" s="185" t="s">
        <v>592</v>
      </c>
      <c r="L24" s="185" t="s">
        <v>384</v>
      </c>
      <c r="M24" s="191">
        <v>2</v>
      </c>
      <c r="N24" s="193" t="s">
        <v>373</v>
      </c>
      <c r="O24" s="190"/>
      <c r="P24" s="185" t="s">
        <v>583</v>
      </c>
      <c r="Q24" s="184" t="s">
        <v>584</v>
      </c>
      <c r="R24" s="308" t="s">
        <v>610</v>
      </c>
      <c r="S24" s="309"/>
      <c r="T24" s="190" t="s">
        <v>646</v>
      </c>
      <c r="U24" s="189" t="s">
        <v>384</v>
      </c>
      <c r="V24" s="194"/>
      <c r="W24" s="188" t="s">
        <v>2540</v>
      </c>
    </row>
    <row r="25" spans="1:23" s="144" customFormat="1" ht="42" thickBot="1">
      <c r="A25" s="182"/>
      <c r="B25" s="195" t="s">
        <v>575</v>
      </c>
      <c r="C25" s="196" t="s">
        <v>576</v>
      </c>
      <c r="D25" s="195" t="s">
        <v>647</v>
      </c>
      <c r="E25" s="197" t="s">
        <v>473</v>
      </c>
      <c r="F25" s="197" t="s">
        <v>613</v>
      </c>
      <c r="G25" s="198">
        <v>775200</v>
      </c>
      <c r="H25" s="196"/>
      <c r="I25" s="197" t="s">
        <v>580</v>
      </c>
      <c r="J25" s="195" t="s">
        <v>382</v>
      </c>
      <c r="K25" s="197" t="s">
        <v>592</v>
      </c>
      <c r="L25" s="197" t="s">
        <v>384</v>
      </c>
      <c r="M25" s="197">
        <v>4</v>
      </c>
      <c r="N25" s="196" t="s">
        <v>373</v>
      </c>
      <c r="O25" s="195"/>
      <c r="P25" s="197" t="s">
        <v>583</v>
      </c>
      <c r="Q25" s="196" t="s">
        <v>584</v>
      </c>
      <c r="R25" s="308" t="s">
        <v>610</v>
      </c>
      <c r="S25" s="309"/>
      <c r="T25" s="195" t="s">
        <v>641</v>
      </c>
      <c r="U25" s="199" t="s">
        <v>384</v>
      </c>
      <c r="V25" s="200"/>
      <c r="W25" s="201" t="s">
        <v>2540</v>
      </c>
    </row>
    <row r="26" spans="1:23" s="153" customFormat="1" ht="18" thickBot="1">
      <c r="A26" s="202"/>
      <c r="B26" s="203"/>
      <c r="C26" s="204"/>
      <c r="D26" s="203"/>
      <c r="E26" s="205"/>
      <c r="F26" s="206"/>
      <c r="G26" s="207">
        <f>SUBTOTAL(9,G2:G25)</f>
        <v>203685924.15000001</v>
      </c>
      <c r="H26" s="208"/>
      <c r="I26" s="209"/>
      <c r="J26" s="203"/>
      <c r="K26" s="205"/>
      <c r="L26" s="205"/>
      <c r="M26" s="205"/>
      <c r="N26" s="204"/>
      <c r="O26" s="210"/>
      <c r="P26" s="209"/>
      <c r="Q26" s="204"/>
      <c r="R26" s="211"/>
      <c r="S26" s="211"/>
      <c r="T26" s="203"/>
      <c r="U26" s="204"/>
      <c r="V26" s="211"/>
      <c r="W26" s="212"/>
    </row>
    <row r="27" spans="1:23" s="153" customFormat="1" ht="69.599999999999994" thickTop="1">
      <c r="B27" s="213"/>
      <c r="C27" s="214"/>
      <c r="D27" s="213"/>
      <c r="E27" s="215"/>
      <c r="F27" s="215"/>
      <c r="G27" s="216"/>
      <c r="H27" s="217"/>
      <c r="I27" s="174"/>
      <c r="J27" s="218" t="s">
        <v>359</v>
      </c>
      <c r="K27" s="215"/>
      <c r="L27" s="215"/>
      <c r="M27" s="219" t="s">
        <v>648</v>
      </c>
      <c r="N27" s="220" t="s">
        <v>360</v>
      </c>
      <c r="O27" s="221"/>
      <c r="P27" s="174"/>
      <c r="Q27" s="214"/>
      <c r="T27" s="213"/>
      <c r="U27" s="214"/>
      <c r="W27" s="213"/>
    </row>
    <row r="28" spans="1:23" s="153" customFormat="1" ht="13.8">
      <c r="B28" s="213"/>
      <c r="C28" s="214"/>
      <c r="D28" s="213"/>
      <c r="E28" s="215"/>
      <c r="F28" s="215"/>
      <c r="G28" s="216"/>
      <c r="H28" s="217"/>
      <c r="I28" s="174"/>
      <c r="J28" s="213"/>
      <c r="K28" s="215"/>
      <c r="L28" s="215"/>
      <c r="M28" s="215"/>
      <c r="N28" s="214"/>
      <c r="O28" s="221"/>
      <c r="P28" s="174"/>
      <c r="Q28" s="214"/>
      <c r="T28" s="213"/>
      <c r="U28" s="214"/>
      <c r="W28" s="213"/>
    </row>
    <row r="29" spans="1:23">
      <c r="G29" s="222"/>
      <c r="J29" s="148" t="s">
        <v>382</v>
      </c>
      <c r="N29" s="223" t="s">
        <v>373</v>
      </c>
    </row>
    <row r="30" spans="1:23">
      <c r="J30" s="148" t="s">
        <v>616</v>
      </c>
      <c r="N30" s="223" t="s">
        <v>440</v>
      </c>
    </row>
    <row r="31" spans="1:23">
      <c r="J31" s="148" t="s">
        <v>414</v>
      </c>
      <c r="N31" s="223" t="s">
        <v>649</v>
      </c>
    </row>
    <row r="32" spans="1:23">
      <c r="J32" s="148" t="s">
        <v>581</v>
      </c>
      <c r="N32" s="223" t="s">
        <v>650</v>
      </c>
    </row>
    <row r="33" spans="10:10">
      <c r="J33" s="148" t="s">
        <v>396</v>
      </c>
    </row>
  </sheetData>
  <autoFilter ref="A1:W25" xr:uid="{00000000-0001-0000-0000-000000000000}"/>
  <mergeCells count="24">
    <mergeCell ref="R25:S25"/>
    <mergeCell ref="R14:S14"/>
    <mergeCell ref="R15:S15"/>
    <mergeCell ref="R16:S16"/>
    <mergeCell ref="R17:S17"/>
    <mergeCell ref="R18:S18"/>
    <mergeCell ref="R19:S19"/>
    <mergeCell ref="R20:S20"/>
    <mergeCell ref="R21:S21"/>
    <mergeCell ref="R22:S22"/>
    <mergeCell ref="R23:S23"/>
    <mergeCell ref="R24:S24"/>
    <mergeCell ref="R13:S13"/>
    <mergeCell ref="R2:S2"/>
    <mergeCell ref="R3:S3"/>
    <mergeCell ref="R4:S4"/>
    <mergeCell ref="R5:S5"/>
    <mergeCell ref="R6:S6"/>
    <mergeCell ref="R7:S7"/>
    <mergeCell ref="R8:S8"/>
    <mergeCell ref="R9:S9"/>
    <mergeCell ref="R10:S10"/>
    <mergeCell ref="R11:S11"/>
    <mergeCell ref="R12:S12"/>
  </mergeCells>
  <dataValidations count="2">
    <dataValidation type="list" allowBlank="1" showInputMessage="1" showErrorMessage="1" sqref="N2:N25" xr:uid="{AAB46033-587A-4B3E-9356-F6F9EE93EA94}">
      <formula1>$N$29:$N$32</formula1>
    </dataValidation>
    <dataValidation type="list" allowBlank="1" showInputMessage="1" showErrorMessage="1" sqref="J2:J25" xr:uid="{C50719D0-4FDD-4EDF-BADA-EDB524048259}">
      <formula1>$J$29:$J$33</formula1>
    </dataValidation>
  </dataValidations>
  <pageMargins left="0.75" right="0.75" top="1" bottom="1" header="0.5" footer="0.5"/>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4EB245-FBC1-460A-905F-DD634D6B88D5}">
  <dimension ref="A1:U9"/>
  <sheetViews>
    <sheetView zoomScale="72" zoomScaleNormal="115" workbookViewId="0">
      <selection activeCell="C19" sqref="C19"/>
    </sheetView>
  </sheetViews>
  <sheetFormatPr defaultColWidth="8.77734375" defaultRowHeight="14.4"/>
  <cols>
    <col min="1" max="1" width="8.77734375" style="41"/>
    <col min="2" max="2" width="21.5546875" style="41" customWidth="1"/>
    <col min="3" max="3" width="12.5546875" style="41" customWidth="1"/>
    <col min="4" max="4" width="33.5546875" style="41" customWidth="1"/>
    <col min="5" max="5" width="11.5546875" style="41" bestFit="1" customWidth="1"/>
    <col min="6" max="6" width="12.44140625" style="41" bestFit="1" customWidth="1"/>
    <col min="7" max="7" width="17.77734375" style="41" bestFit="1" customWidth="1"/>
    <col min="8" max="9" width="12.77734375" style="41" customWidth="1"/>
    <col min="10" max="10" width="28.5546875" style="41" customWidth="1"/>
    <col min="11" max="11" width="13.44140625" style="41" bestFit="1" customWidth="1"/>
    <col min="12" max="13" width="9.5546875" style="41" customWidth="1"/>
    <col min="14" max="14" width="10.77734375" style="48" customWidth="1"/>
    <col min="15" max="15" width="12" style="48" customWidth="1"/>
    <col min="16" max="16" width="18.77734375" style="41" customWidth="1"/>
    <col min="17" max="17" width="15.21875" style="41" bestFit="1" customWidth="1"/>
    <col min="18" max="18" width="10.21875" style="41" bestFit="1" customWidth="1"/>
    <col min="19" max="19" width="8.77734375" style="41"/>
    <col min="20" max="20" width="18.77734375" style="41" customWidth="1"/>
    <col min="21" max="16384" width="8.77734375" style="41"/>
  </cols>
  <sheetData>
    <row r="1" spans="1:21" s="26" customFormat="1" ht="69">
      <c r="A1" s="25" t="s">
        <v>249</v>
      </c>
      <c r="B1" s="25" t="s">
        <v>250</v>
      </c>
      <c r="C1" s="25" t="s">
        <v>251</v>
      </c>
      <c r="D1" s="25" t="s">
        <v>252</v>
      </c>
      <c r="E1" s="25" t="s">
        <v>2</v>
      </c>
      <c r="F1" s="25" t="s">
        <v>253</v>
      </c>
      <c r="G1" s="25" t="s">
        <v>254</v>
      </c>
      <c r="H1" s="25" t="s">
        <v>651</v>
      </c>
      <c r="I1" s="25" t="s">
        <v>256</v>
      </c>
      <c r="J1" s="25" t="s">
        <v>257</v>
      </c>
      <c r="K1" s="25" t="s">
        <v>258</v>
      </c>
      <c r="L1" s="25" t="s">
        <v>259</v>
      </c>
      <c r="M1" s="42" t="s">
        <v>260</v>
      </c>
      <c r="N1" s="42" t="s">
        <v>261</v>
      </c>
      <c r="O1" s="42" t="s">
        <v>262</v>
      </c>
      <c r="P1" s="25" t="s">
        <v>263</v>
      </c>
      <c r="Q1" s="25" t="s">
        <v>264</v>
      </c>
      <c r="R1" s="25" t="s">
        <v>265</v>
      </c>
      <c r="S1" s="25" t="s">
        <v>266</v>
      </c>
      <c r="T1" s="25" t="s">
        <v>267</v>
      </c>
      <c r="U1" s="25" t="s">
        <v>268</v>
      </c>
    </row>
    <row r="2" spans="1:21" s="26" customFormat="1" ht="69">
      <c r="A2" s="27">
        <v>1</v>
      </c>
      <c r="B2" s="27" t="s">
        <v>652</v>
      </c>
      <c r="C2" s="27" t="s">
        <v>269</v>
      </c>
      <c r="D2" s="28" t="s">
        <v>653</v>
      </c>
      <c r="E2" s="27" t="s">
        <v>654</v>
      </c>
      <c r="F2" s="27" t="s">
        <v>655</v>
      </c>
      <c r="G2" s="27" t="s">
        <v>656</v>
      </c>
      <c r="H2" s="28" t="s">
        <v>657</v>
      </c>
      <c r="I2" s="28" t="s">
        <v>658</v>
      </c>
      <c r="J2" s="28" t="s">
        <v>659</v>
      </c>
      <c r="K2" s="27" t="s">
        <v>660</v>
      </c>
      <c r="L2" s="28" t="s">
        <v>661</v>
      </c>
      <c r="M2" s="28"/>
      <c r="N2" s="43" t="s">
        <v>271</v>
      </c>
      <c r="O2" s="43" t="s">
        <v>318</v>
      </c>
      <c r="P2" s="27" t="s">
        <v>662</v>
      </c>
      <c r="Q2" s="44">
        <v>46204</v>
      </c>
      <c r="R2" s="44">
        <v>46568</v>
      </c>
      <c r="S2" s="27"/>
      <c r="T2" s="28" t="s">
        <v>663</v>
      </c>
      <c r="U2" s="27"/>
    </row>
    <row r="3" spans="1:21" s="26" customFormat="1" ht="69">
      <c r="A3" s="27">
        <v>2</v>
      </c>
      <c r="B3" s="27" t="s">
        <v>652</v>
      </c>
      <c r="C3" s="27" t="s">
        <v>269</v>
      </c>
      <c r="D3" s="28" t="s">
        <v>664</v>
      </c>
      <c r="E3" s="27" t="s">
        <v>665</v>
      </c>
      <c r="F3" s="27" t="s">
        <v>666</v>
      </c>
      <c r="G3" s="45">
        <v>2500000</v>
      </c>
      <c r="H3" s="27" t="s">
        <v>667</v>
      </c>
      <c r="I3" s="28" t="s">
        <v>668</v>
      </c>
      <c r="J3" s="27" t="s">
        <v>659</v>
      </c>
      <c r="K3" s="28" t="s">
        <v>669</v>
      </c>
      <c r="L3" s="27" t="s">
        <v>670</v>
      </c>
      <c r="M3" s="28" t="s">
        <v>671</v>
      </c>
      <c r="N3" s="43" t="s">
        <v>271</v>
      </c>
      <c r="O3" s="43" t="s">
        <v>318</v>
      </c>
      <c r="P3" s="27" t="s">
        <v>662</v>
      </c>
      <c r="Q3" s="46">
        <v>46388</v>
      </c>
      <c r="R3" s="46">
        <v>46905</v>
      </c>
      <c r="S3" s="27"/>
      <c r="T3" s="28" t="s">
        <v>672</v>
      </c>
      <c r="U3" s="27"/>
    </row>
    <row r="4" spans="1:21" s="26" customFormat="1" ht="55.2">
      <c r="A4" s="27">
        <v>3</v>
      </c>
      <c r="B4" s="27" t="s">
        <v>652</v>
      </c>
      <c r="C4" s="27" t="s">
        <v>269</v>
      </c>
      <c r="D4" s="28" t="s">
        <v>673</v>
      </c>
      <c r="E4" s="27" t="s">
        <v>674</v>
      </c>
      <c r="F4" s="27" t="s">
        <v>666</v>
      </c>
      <c r="G4" s="45">
        <v>48000000</v>
      </c>
      <c r="H4" s="27" t="s">
        <v>536</v>
      </c>
      <c r="I4" s="28" t="s">
        <v>675</v>
      </c>
      <c r="J4" s="27" t="s">
        <v>676</v>
      </c>
      <c r="K4" s="27" t="s">
        <v>677</v>
      </c>
      <c r="L4" s="27" t="s">
        <v>678</v>
      </c>
      <c r="M4" s="27" t="s">
        <v>548</v>
      </c>
      <c r="N4" s="43" t="s">
        <v>271</v>
      </c>
      <c r="O4" s="43" t="s">
        <v>679</v>
      </c>
      <c r="P4" s="27" t="s">
        <v>662</v>
      </c>
      <c r="Q4" s="27" t="s">
        <v>548</v>
      </c>
      <c r="R4" s="27" t="s">
        <v>548</v>
      </c>
      <c r="S4" s="27"/>
      <c r="T4" s="27"/>
      <c r="U4" s="27"/>
    </row>
    <row r="5" spans="1:21" s="26" customFormat="1" ht="63" customHeight="1">
      <c r="A5" s="27">
        <v>4</v>
      </c>
      <c r="B5" s="27" t="s">
        <v>652</v>
      </c>
      <c r="C5" s="27" t="s">
        <v>269</v>
      </c>
      <c r="D5" s="28" t="s">
        <v>680</v>
      </c>
      <c r="E5" s="27" t="s">
        <v>681</v>
      </c>
      <c r="F5" s="27" t="s">
        <v>666</v>
      </c>
      <c r="G5" s="47">
        <v>3000000</v>
      </c>
      <c r="H5" s="27" t="s">
        <v>682</v>
      </c>
      <c r="I5" s="27" t="s">
        <v>660</v>
      </c>
      <c r="J5" s="27" t="s">
        <v>683</v>
      </c>
      <c r="K5" s="27" t="s">
        <v>678</v>
      </c>
      <c r="L5" s="27" t="s">
        <v>660</v>
      </c>
      <c r="M5" s="28" t="s">
        <v>684</v>
      </c>
      <c r="N5" s="43" t="s">
        <v>685</v>
      </c>
      <c r="O5" s="43" t="s">
        <v>686</v>
      </c>
      <c r="P5" s="27" t="s">
        <v>662</v>
      </c>
      <c r="Q5" s="27"/>
      <c r="R5" s="27"/>
      <c r="S5" s="27"/>
      <c r="T5" s="28" t="s">
        <v>687</v>
      </c>
      <c r="U5" s="27"/>
    </row>
    <row r="6" spans="1:21" s="26" customFormat="1" ht="55.2">
      <c r="A6" s="27">
        <v>5</v>
      </c>
      <c r="B6" s="27" t="s">
        <v>652</v>
      </c>
      <c r="C6" s="27" t="s">
        <v>269</v>
      </c>
      <c r="D6" s="28" t="s">
        <v>688</v>
      </c>
      <c r="E6" s="28" t="s">
        <v>689</v>
      </c>
      <c r="F6" s="27" t="s">
        <v>666</v>
      </c>
      <c r="G6" s="45">
        <v>18000000</v>
      </c>
      <c r="H6" s="28" t="s">
        <v>690</v>
      </c>
      <c r="I6" s="28" t="s">
        <v>691</v>
      </c>
      <c r="J6" s="27" t="s">
        <v>692</v>
      </c>
      <c r="K6" s="28" t="s">
        <v>693</v>
      </c>
      <c r="L6" s="27" t="s">
        <v>678</v>
      </c>
      <c r="M6" s="28" t="s">
        <v>559</v>
      </c>
      <c r="N6" s="43" t="s">
        <v>694</v>
      </c>
      <c r="O6" s="43" t="s">
        <v>695</v>
      </c>
      <c r="P6" s="27" t="s">
        <v>696</v>
      </c>
      <c r="Q6" s="27"/>
      <c r="R6" s="27"/>
      <c r="S6" s="27"/>
      <c r="T6" s="27"/>
      <c r="U6" s="27"/>
    </row>
    <row r="7" spans="1:21" s="26" customFormat="1" ht="55.2">
      <c r="A7" s="27">
        <v>6</v>
      </c>
      <c r="B7" s="27" t="s">
        <v>652</v>
      </c>
      <c r="C7" s="27" t="s">
        <v>269</v>
      </c>
      <c r="D7" s="28" t="s">
        <v>697</v>
      </c>
      <c r="E7" s="27" t="s">
        <v>698</v>
      </c>
      <c r="F7" s="27" t="s">
        <v>666</v>
      </c>
      <c r="G7" s="45">
        <v>70000</v>
      </c>
      <c r="H7" s="27" t="s">
        <v>699</v>
      </c>
      <c r="I7" s="28" t="s">
        <v>700</v>
      </c>
      <c r="J7" s="27" t="s">
        <v>545</v>
      </c>
      <c r="K7" s="28" t="s">
        <v>701</v>
      </c>
      <c r="L7" s="27" t="s">
        <v>678</v>
      </c>
      <c r="M7" s="27" t="s">
        <v>702</v>
      </c>
      <c r="N7" s="43" t="s">
        <v>703</v>
      </c>
      <c r="O7" s="43" t="s">
        <v>704</v>
      </c>
      <c r="P7" s="27" t="s">
        <v>696</v>
      </c>
      <c r="Q7" s="27"/>
      <c r="R7" s="27"/>
      <c r="S7" s="27"/>
      <c r="T7" s="27"/>
      <c r="U7" s="27"/>
    </row>
    <row r="8" spans="1:21" s="26" customFormat="1" ht="13.8"/>
    <row r="9" spans="1:21" ht="14.55" customHeight="1"/>
  </sheetData>
  <pageMargins left="0.75" right="0.75" top="1" bottom="1" header="0.5" footer="0.5"/>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DB0195-29FA-4A66-9D70-54A5D72717A3}">
  <dimension ref="A1:U67"/>
  <sheetViews>
    <sheetView zoomScale="40" zoomScaleNormal="40" workbookViewId="0">
      <pane ySplit="1" topLeftCell="A2" activePane="bottomLeft" state="frozen"/>
      <selection pane="bottomLeft" activeCell="G11" sqref="G11"/>
    </sheetView>
  </sheetViews>
  <sheetFormatPr defaultColWidth="8.77734375" defaultRowHeight="14.4"/>
  <cols>
    <col min="1" max="1" width="8.77734375" style="148"/>
    <col min="2" max="2" width="21.5546875" style="148" customWidth="1"/>
    <col min="3" max="3" width="27.44140625" style="148" customWidth="1"/>
    <col min="4" max="4" width="33.5546875" style="148" customWidth="1"/>
    <col min="5" max="5" width="18.44140625" style="148" customWidth="1"/>
    <col min="6" max="6" width="15.5546875" style="148" customWidth="1"/>
    <col min="7" max="7" width="12.5546875" style="153" customWidth="1"/>
    <col min="8" max="8" width="15.44140625" style="153" customWidth="1"/>
    <col min="9" max="9" width="18.77734375" style="276" customWidth="1"/>
    <col min="10" max="10" width="20.44140625" style="148" customWidth="1"/>
    <col min="11" max="11" width="19.44140625" style="148" customWidth="1"/>
    <col min="12" max="12" width="14.44140625" style="148" customWidth="1"/>
    <col min="13" max="13" width="13.44140625" style="276" customWidth="1"/>
    <col min="14" max="14" width="15" style="150" customWidth="1"/>
    <col min="15" max="15" width="13.44140625" style="148" customWidth="1"/>
    <col min="16" max="16" width="18.5546875" style="148" customWidth="1"/>
    <col min="17" max="17" width="15.44140625" style="153" customWidth="1"/>
    <col min="18" max="18" width="11.44140625" style="153" customWidth="1"/>
    <col min="19" max="19" width="12.44140625" style="148" customWidth="1"/>
    <col min="20" max="20" width="15.5546875" style="148" customWidth="1"/>
    <col min="21" max="21" width="13.44140625" style="148" bestFit="1" customWidth="1"/>
    <col min="22" max="16384" width="8.77734375" style="148"/>
  </cols>
  <sheetData>
    <row r="1" spans="1:21" s="153" customFormat="1" ht="55.2">
      <c r="A1" s="152" t="s">
        <v>249</v>
      </c>
      <c r="B1" s="152" t="s">
        <v>250</v>
      </c>
      <c r="C1" s="152" t="s">
        <v>251</v>
      </c>
      <c r="D1" s="152" t="s">
        <v>252</v>
      </c>
      <c r="E1" s="152" t="s">
        <v>2</v>
      </c>
      <c r="F1" s="152" t="s">
        <v>253</v>
      </c>
      <c r="G1" s="152" t="s">
        <v>254</v>
      </c>
      <c r="H1" s="152" t="s">
        <v>255</v>
      </c>
      <c r="I1" s="152" t="s">
        <v>256</v>
      </c>
      <c r="J1" s="152" t="s">
        <v>257</v>
      </c>
      <c r="K1" s="152" t="s">
        <v>258</v>
      </c>
      <c r="L1" s="152" t="s">
        <v>259</v>
      </c>
      <c r="M1" s="152" t="s">
        <v>260</v>
      </c>
      <c r="N1" s="136" t="s">
        <v>705</v>
      </c>
      <c r="O1" s="152" t="s">
        <v>262</v>
      </c>
      <c r="P1" s="152" t="s">
        <v>263</v>
      </c>
      <c r="Q1" s="152" t="s">
        <v>264</v>
      </c>
      <c r="R1" s="152" t="s">
        <v>265</v>
      </c>
      <c r="S1" s="152" t="s">
        <v>266</v>
      </c>
      <c r="T1" s="152" t="s">
        <v>358</v>
      </c>
      <c r="U1" s="152" t="s">
        <v>268</v>
      </c>
    </row>
    <row r="2" spans="1:21" s="153" customFormat="1" ht="69">
      <c r="A2" s="236">
        <v>1</v>
      </c>
      <c r="B2" s="154" t="s">
        <v>182</v>
      </c>
      <c r="C2" s="236" t="s">
        <v>364</v>
      </c>
      <c r="D2" s="154" t="s">
        <v>706</v>
      </c>
      <c r="E2" s="154" t="s">
        <v>473</v>
      </c>
      <c r="F2" s="154" t="str">
        <f>'[1]Catalytic Projects Tracker'!F2</f>
        <v>Elandskloof</v>
      </c>
      <c r="G2" s="263">
        <v>9840000</v>
      </c>
      <c r="H2" s="236" t="s">
        <v>707</v>
      </c>
      <c r="I2" s="264" t="s">
        <v>708</v>
      </c>
      <c r="J2" s="154" t="s">
        <v>494</v>
      </c>
      <c r="K2" s="154" t="str">
        <f>J2</f>
        <v>Concept</v>
      </c>
      <c r="L2" s="154" t="s">
        <v>709</v>
      </c>
      <c r="M2" s="265" t="s">
        <v>360</v>
      </c>
      <c r="N2" s="159" t="s">
        <v>710</v>
      </c>
      <c r="O2" s="159" t="s">
        <v>362</v>
      </c>
      <c r="P2" s="154" t="s">
        <v>711</v>
      </c>
      <c r="Q2" s="236"/>
      <c r="R2" s="236"/>
      <c r="S2" s="236"/>
      <c r="T2" s="154" t="str">
        <f>L2</f>
        <v>Funding/EIA/WULA</v>
      </c>
      <c r="U2" s="266">
        <v>46136</v>
      </c>
    </row>
    <row r="3" spans="1:21" s="153" customFormat="1" ht="69">
      <c r="A3" s="236">
        <v>2</v>
      </c>
      <c r="B3" s="154" t="s">
        <v>182</v>
      </c>
      <c r="C3" s="236" t="s">
        <v>364</v>
      </c>
      <c r="D3" s="154" t="s">
        <v>712</v>
      </c>
      <c r="E3" s="154" t="s">
        <v>379</v>
      </c>
      <c r="F3" s="154" t="str">
        <f>'[1]Catalytic Projects Tracker'!F3</f>
        <v>Elandskloof</v>
      </c>
      <c r="G3" s="263">
        <v>17400000</v>
      </c>
      <c r="H3" s="236" t="s">
        <v>707</v>
      </c>
      <c r="I3" s="264" t="s">
        <v>708</v>
      </c>
      <c r="J3" s="154" t="s">
        <v>494</v>
      </c>
      <c r="K3" s="154" t="str">
        <f>J3</f>
        <v>Concept</v>
      </c>
      <c r="L3" s="154" t="s">
        <v>709</v>
      </c>
      <c r="M3" s="265" t="s">
        <v>360</v>
      </c>
      <c r="N3" s="159" t="s">
        <v>710</v>
      </c>
      <c r="O3" s="159" t="s">
        <v>362</v>
      </c>
      <c r="P3" s="154" t="s">
        <v>711</v>
      </c>
      <c r="Q3" s="236"/>
      <c r="R3" s="236"/>
      <c r="S3" s="236"/>
      <c r="T3" s="154" t="str">
        <f t="shared" ref="T3:T66" si="0">L3</f>
        <v>Funding/EIA/WULA</v>
      </c>
      <c r="U3" s="266">
        <v>46136</v>
      </c>
    </row>
    <row r="4" spans="1:21" s="153" customFormat="1" ht="69">
      <c r="A4" s="236">
        <v>3</v>
      </c>
      <c r="B4" s="154" t="s">
        <v>182</v>
      </c>
      <c r="C4" s="236" t="s">
        <v>364</v>
      </c>
      <c r="D4" s="154" t="s">
        <v>713</v>
      </c>
      <c r="E4" s="154" t="s">
        <v>714</v>
      </c>
      <c r="F4" s="154" t="str">
        <f>'[1]Catalytic Projects Tracker'!F4</f>
        <v>Citrusdal</v>
      </c>
      <c r="G4" s="236">
        <v>50000000</v>
      </c>
      <c r="H4" s="236" t="s">
        <v>715</v>
      </c>
      <c r="I4" s="264" t="s">
        <v>716</v>
      </c>
      <c r="J4" s="154" t="s">
        <v>382</v>
      </c>
      <c r="K4" s="154" t="str">
        <f t="shared" ref="K4:K67" si="1">J4</f>
        <v>Concept/Problem definition</v>
      </c>
      <c r="L4" s="154" t="s">
        <v>709</v>
      </c>
      <c r="M4" s="265" t="s">
        <v>360</v>
      </c>
      <c r="N4" s="159" t="s">
        <v>710</v>
      </c>
      <c r="O4" s="159" t="s">
        <v>362</v>
      </c>
      <c r="P4" s="154" t="s">
        <v>711</v>
      </c>
      <c r="Q4" s="236" t="s">
        <v>717</v>
      </c>
      <c r="R4" s="236" t="s">
        <v>718</v>
      </c>
      <c r="S4" s="236"/>
      <c r="T4" s="154" t="str">
        <f t="shared" si="0"/>
        <v>Funding/EIA/WULA</v>
      </c>
      <c r="U4" s="266">
        <v>46136</v>
      </c>
    </row>
    <row r="5" spans="1:21" s="153" customFormat="1" ht="69">
      <c r="A5" s="236">
        <v>6</v>
      </c>
      <c r="B5" s="154" t="s">
        <v>182</v>
      </c>
      <c r="C5" s="236" t="s">
        <v>364</v>
      </c>
      <c r="D5" s="154" t="s">
        <v>720</v>
      </c>
      <c r="E5" s="154" t="s">
        <v>721</v>
      </c>
      <c r="F5" s="154" t="str">
        <f>'[1]Catalytic Projects Tracker'!F7</f>
        <v>Citrusdal / Clanwilliam</v>
      </c>
      <c r="G5" s="236">
        <v>100000000</v>
      </c>
      <c r="H5" s="236" t="s">
        <v>707</v>
      </c>
      <c r="I5" s="264" t="s">
        <v>716</v>
      </c>
      <c r="J5" s="154" t="s">
        <v>382</v>
      </c>
      <c r="K5" s="154" t="str">
        <f t="shared" si="1"/>
        <v>Concept/Problem definition</v>
      </c>
      <c r="L5" s="154" t="s">
        <v>709</v>
      </c>
      <c r="M5" s="265" t="s">
        <v>360</v>
      </c>
      <c r="N5" s="159" t="s">
        <v>710</v>
      </c>
      <c r="O5" s="159" t="s">
        <v>362</v>
      </c>
      <c r="P5" s="154" t="s">
        <v>711</v>
      </c>
      <c r="Q5" s="236"/>
      <c r="R5" s="236"/>
      <c r="S5" s="236"/>
      <c r="T5" s="154" t="str">
        <f t="shared" si="0"/>
        <v>Funding/EIA/WULA</v>
      </c>
      <c r="U5" s="266">
        <v>46136</v>
      </c>
    </row>
    <row r="6" spans="1:21" s="153" customFormat="1" ht="69">
      <c r="A6" s="236">
        <v>7</v>
      </c>
      <c r="B6" s="154" t="s">
        <v>182</v>
      </c>
      <c r="C6" s="236" t="s">
        <v>364</v>
      </c>
      <c r="D6" s="154" t="s">
        <v>722</v>
      </c>
      <c r="E6" s="154" t="s">
        <v>714</v>
      </c>
      <c r="F6" s="154" t="str">
        <f>'[1]Catalytic Projects Tracker'!F8</f>
        <v>Clanwilliam</v>
      </c>
      <c r="G6" s="236">
        <v>140000000</v>
      </c>
      <c r="H6" s="236" t="s">
        <v>723</v>
      </c>
      <c r="I6" s="264" t="s">
        <v>716</v>
      </c>
      <c r="J6" s="154" t="s">
        <v>382</v>
      </c>
      <c r="K6" s="154" t="str">
        <f t="shared" si="1"/>
        <v>Concept/Problem definition</v>
      </c>
      <c r="L6" s="154" t="s">
        <v>709</v>
      </c>
      <c r="M6" s="265" t="s">
        <v>360</v>
      </c>
      <c r="N6" s="159" t="s">
        <v>710</v>
      </c>
      <c r="O6" s="159" t="s">
        <v>362</v>
      </c>
      <c r="P6" s="154" t="s">
        <v>711</v>
      </c>
      <c r="Q6" s="236" t="s">
        <v>724</v>
      </c>
      <c r="R6" s="236" t="s">
        <v>725</v>
      </c>
      <c r="S6" s="236"/>
      <c r="T6" s="154" t="str">
        <f t="shared" si="0"/>
        <v>Funding/EIA/WULA</v>
      </c>
      <c r="U6" s="266">
        <v>46136</v>
      </c>
    </row>
    <row r="7" spans="1:21" ht="69.599999999999994">
      <c r="A7" s="236">
        <v>8</v>
      </c>
      <c r="B7" s="154" t="s">
        <v>182</v>
      </c>
      <c r="C7" s="236" t="s">
        <v>364</v>
      </c>
      <c r="D7" s="154" t="s">
        <v>726</v>
      </c>
      <c r="E7" s="154" t="s">
        <v>714</v>
      </c>
      <c r="F7" s="154" t="str">
        <f>'[1]Catalytic Projects Tracker'!F9</f>
        <v>Clanwilliam</v>
      </c>
      <c r="G7" s="236">
        <v>40000000</v>
      </c>
      <c r="H7" s="236" t="s">
        <v>715</v>
      </c>
      <c r="I7" s="264" t="s">
        <v>716</v>
      </c>
      <c r="J7" s="154" t="s">
        <v>382</v>
      </c>
      <c r="K7" s="154" t="str">
        <f t="shared" si="1"/>
        <v>Concept/Problem definition</v>
      </c>
      <c r="L7" s="154" t="s">
        <v>709</v>
      </c>
      <c r="M7" s="265" t="s">
        <v>360</v>
      </c>
      <c r="N7" s="159" t="s">
        <v>710</v>
      </c>
      <c r="O7" s="159" t="s">
        <v>362</v>
      </c>
      <c r="P7" s="154" t="s">
        <v>711</v>
      </c>
      <c r="Q7" s="236" t="s">
        <v>725</v>
      </c>
      <c r="R7" s="236" t="s">
        <v>727</v>
      </c>
      <c r="S7" s="238"/>
      <c r="T7" s="154" t="str">
        <f t="shared" si="0"/>
        <v>Funding/EIA/WULA</v>
      </c>
      <c r="U7" s="266">
        <v>46136</v>
      </c>
    </row>
    <row r="8" spans="1:21" ht="69.599999999999994">
      <c r="A8" s="236">
        <v>9</v>
      </c>
      <c r="B8" s="154" t="s">
        <v>182</v>
      </c>
      <c r="C8" s="236" t="s">
        <v>364</v>
      </c>
      <c r="D8" s="154" t="s">
        <v>728</v>
      </c>
      <c r="E8" s="154" t="s">
        <v>714</v>
      </c>
      <c r="F8" s="154" t="str">
        <f>'[1]Catalytic Projects Tracker'!F10</f>
        <v>Clanwilliam</v>
      </c>
      <c r="G8" s="236">
        <v>140000000</v>
      </c>
      <c r="H8" s="236" t="s">
        <v>729</v>
      </c>
      <c r="I8" s="264" t="s">
        <v>716</v>
      </c>
      <c r="J8" s="154" t="s">
        <v>382</v>
      </c>
      <c r="K8" s="154" t="str">
        <f t="shared" si="1"/>
        <v>Concept/Problem definition</v>
      </c>
      <c r="L8" s="154" t="s">
        <v>709</v>
      </c>
      <c r="M8" s="265" t="s">
        <v>360</v>
      </c>
      <c r="N8" s="159" t="s">
        <v>710</v>
      </c>
      <c r="O8" s="159" t="s">
        <v>362</v>
      </c>
      <c r="P8" s="154" t="s">
        <v>711</v>
      </c>
      <c r="Q8" s="236" t="s">
        <v>730</v>
      </c>
      <c r="R8" s="236" t="s">
        <v>727</v>
      </c>
      <c r="S8" s="238"/>
      <c r="T8" s="154" t="str">
        <f t="shared" si="0"/>
        <v>Funding/EIA/WULA</v>
      </c>
      <c r="U8" s="266">
        <v>46136</v>
      </c>
    </row>
    <row r="9" spans="1:21" ht="69.599999999999994">
      <c r="A9" s="236">
        <v>10</v>
      </c>
      <c r="B9" s="154" t="s">
        <v>182</v>
      </c>
      <c r="C9" s="236" t="s">
        <v>364</v>
      </c>
      <c r="D9" s="154" t="s">
        <v>731</v>
      </c>
      <c r="E9" s="154" t="s">
        <v>714</v>
      </c>
      <c r="F9" s="154" t="str">
        <f>'[1]Catalytic Projects Tracker'!F11</f>
        <v>Clanwilliam</v>
      </c>
      <c r="G9" s="236">
        <v>87000000</v>
      </c>
      <c r="H9" s="236" t="s">
        <v>715</v>
      </c>
      <c r="I9" s="264" t="s">
        <v>716</v>
      </c>
      <c r="J9" s="154" t="s">
        <v>382</v>
      </c>
      <c r="K9" s="154" t="str">
        <f t="shared" si="1"/>
        <v>Concept/Problem definition</v>
      </c>
      <c r="L9" s="154" t="s">
        <v>709</v>
      </c>
      <c r="M9" s="265" t="s">
        <v>360</v>
      </c>
      <c r="N9" s="159" t="s">
        <v>710</v>
      </c>
      <c r="O9" s="159" t="s">
        <v>362</v>
      </c>
      <c r="P9" s="154" t="s">
        <v>711</v>
      </c>
      <c r="Q9" s="236" t="s">
        <v>717</v>
      </c>
      <c r="R9" s="236" t="s">
        <v>732</v>
      </c>
      <c r="S9" s="238"/>
      <c r="T9" s="154" t="str">
        <f t="shared" si="0"/>
        <v>Funding/EIA/WULA</v>
      </c>
      <c r="U9" s="266">
        <v>46136</v>
      </c>
    </row>
    <row r="10" spans="1:21" ht="69.599999999999994">
      <c r="A10" s="236">
        <v>11</v>
      </c>
      <c r="B10" s="154" t="s">
        <v>182</v>
      </c>
      <c r="C10" s="236" t="s">
        <v>364</v>
      </c>
      <c r="D10" s="154" t="s">
        <v>733</v>
      </c>
      <c r="E10" s="154" t="s">
        <v>473</v>
      </c>
      <c r="F10" s="154" t="str">
        <f>'[1]Catalytic Projects Tracker'!F12</f>
        <v>Clanwilliam</v>
      </c>
      <c r="G10" s="236">
        <v>20000000</v>
      </c>
      <c r="H10" s="236" t="s">
        <v>707</v>
      </c>
      <c r="I10" s="264" t="s">
        <v>716</v>
      </c>
      <c r="J10" s="154" t="s">
        <v>382</v>
      </c>
      <c r="K10" s="154" t="str">
        <f t="shared" si="1"/>
        <v>Concept/Problem definition</v>
      </c>
      <c r="L10" s="154" t="s">
        <v>709</v>
      </c>
      <c r="M10" s="265" t="s">
        <v>360</v>
      </c>
      <c r="N10" s="159" t="s">
        <v>710</v>
      </c>
      <c r="O10" s="159" t="s">
        <v>362</v>
      </c>
      <c r="P10" s="154" t="s">
        <v>711</v>
      </c>
      <c r="Q10" s="236"/>
      <c r="R10" s="236"/>
      <c r="S10" s="238"/>
      <c r="T10" s="154" t="str">
        <f t="shared" si="0"/>
        <v>Funding/EIA/WULA</v>
      </c>
      <c r="U10" s="266">
        <v>46136</v>
      </c>
    </row>
    <row r="11" spans="1:21" ht="97.2">
      <c r="A11" s="236">
        <v>13</v>
      </c>
      <c r="B11" s="154" t="s">
        <v>182</v>
      </c>
      <c r="C11" s="236" t="s">
        <v>364</v>
      </c>
      <c r="D11" s="154" t="s">
        <v>735</v>
      </c>
      <c r="E11" s="154" t="s">
        <v>473</v>
      </c>
      <c r="F11" s="154" t="str">
        <f>'[1]Catalytic Projects Tracker'!F14</f>
        <v>Clanwilliam</v>
      </c>
      <c r="G11" s="236">
        <v>1000000000</v>
      </c>
      <c r="H11" s="236" t="s">
        <v>736</v>
      </c>
      <c r="I11" s="264" t="s">
        <v>716</v>
      </c>
      <c r="J11" s="154" t="s">
        <v>382</v>
      </c>
      <c r="K11" s="154" t="str">
        <f t="shared" si="1"/>
        <v>Concept/Problem definition</v>
      </c>
      <c r="L11" s="154" t="s">
        <v>709</v>
      </c>
      <c r="M11" s="265" t="s">
        <v>360</v>
      </c>
      <c r="N11" s="159" t="s">
        <v>710</v>
      </c>
      <c r="O11" s="159" t="s">
        <v>362</v>
      </c>
      <c r="P11" s="154" t="s">
        <v>711</v>
      </c>
      <c r="Q11" s="236" t="s">
        <v>725</v>
      </c>
      <c r="R11" s="236" t="s">
        <v>737</v>
      </c>
      <c r="S11" s="238"/>
      <c r="T11" s="154" t="str">
        <f t="shared" si="0"/>
        <v>Funding/EIA/WULA</v>
      </c>
      <c r="U11" s="266">
        <v>46136</v>
      </c>
    </row>
    <row r="12" spans="1:21" ht="69.599999999999994">
      <c r="A12" s="236">
        <v>14</v>
      </c>
      <c r="B12" s="154" t="s">
        <v>182</v>
      </c>
      <c r="C12" s="236" t="s">
        <v>364</v>
      </c>
      <c r="D12" s="154" t="s">
        <v>738</v>
      </c>
      <c r="E12" s="154" t="s">
        <v>739</v>
      </c>
      <c r="F12" s="154" t="str">
        <f>'[1]Catalytic Projects Tracker'!F15</f>
        <v>All Towns</v>
      </c>
      <c r="G12" s="236">
        <v>1000000000</v>
      </c>
      <c r="H12" s="236" t="s">
        <v>707</v>
      </c>
      <c r="I12" s="264" t="s">
        <v>716</v>
      </c>
      <c r="J12" s="154" t="s">
        <v>382</v>
      </c>
      <c r="K12" s="154" t="str">
        <f t="shared" si="1"/>
        <v>Concept/Problem definition</v>
      </c>
      <c r="L12" s="154" t="s">
        <v>709</v>
      </c>
      <c r="M12" s="265" t="s">
        <v>360</v>
      </c>
      <c r="N12" s="159" t="s">
        <v>710</v>
      </c>
      <c r="O12" s="159" t="s">
        <v>362</v>
      </c>
      <c r="P12" s="154" t="s">
        <v>711</v>
      </c>
      <c r="Q12" s="238"/>
      <c r="R12" s="238"/>
      <c r="S12" s="238"/>
      <c r="T12" s="154" t="str">
        <f t="shared" si="0"/>
        <v>Funding/EIA/WULA</v>
      </c>
      <c r="U12" s="266">
        <v>46136</v>
      </c>
    </row>
    <row r="13" spans="1:21" ht="69.599999999999994">
      <c r="A13" s="236">
        <v>15</v>
      </c>
      <c r="B13" s="154" t="s">
        <v>182</v>
      </c>
      <c r="C13" s="236" t="s">
        <v>364</v>
      </c>
      <c r="D13" s="154" t="s">
        <v>740</v>
      </c>
      <c r="E13" s="154" t="s">
        <v>741</v>
      </c>
      <c r="F13" s="154" t="str">
        <f>'[1]Catalytic Projects Tracker'!F16</f>
        <v>All Towns</v>
      </c>
      <c r="G13" s="236">
        <v>100000000</v>
      </c>
      <c r="H13" s="236" t="s">
        <v>707</v>
      </c>
      <c r="I13" s="264" t="s">
        <v>716</v>
      </c>
      <c r="J13" s="154" t="s">
        <v>382</v>
      </c>
      <c r="K13" s="154" t="str">
        <f t="shared" si="1"/>
        <v>Concept/Problem definition</v>
      </c>
      <c r="L13" s="154" t="s">
        <v>709</v>
      </c>
      <c r="M13" s="265" t="s">
        <v>360</v>
      </c>
      <c r="N13" s="159" t="s">
        <v>710</v>
      </c>
      <c r="O13" s="159" t="s">
        <v>362</v>
      </c>
      <c r="P13" s="154" t="s">
        <v>711</v>
      </c>
      <c r="Q13" s="236"/>
      <c r="R13" s="236"/>
      <c r="S13" s="238"/>
      <c r="T13" s="154" t="str">
        <f t="shared" si="0"/>
        <v>Funding/EIA/WULA</v>
      </c>
      <c r="U13" s="266">
        <v>46136</v>
      </c>
    </row>
    <row r="14" spans="1:21" ht="69.599999999999994">
      <c r="A14" s="236">
        <v>17</v>
      </c>
      <c r="B14" s="154" t="s">
        <v>182</v>
      </c>
      <c r="C14" s="236" t="s">
        <v>364</v>
      </c>
      <c r="D14" s="154" t="s">
        <v>742</v>
      </c>
      <c r="E14" s="154" t="s">
        <v>741</v>
      </c>
      <c r="F14" s="154" t="str">
        <f>'[1]Catalytic Projects Tracker'!F18</f>
        <v>All Towns</v>
      </c>
      <c r="G14" s="236">
        <v>25000000</v>
      </c>
      <c r="H14" s="236" t="s">
        <v>707</v>
      </c>
      <c r="I14" s="264" t="s">
        <v>716</v>
      </c>
      <c r="J14" s="154" t="s">
        <v>382</v>
      </c>
      <c r="K14" s="154" t="str">
        <f t="shared" si="1"/>
        <v>Concept/Problem definition</v>
      </c>
      <c r="L14" s="154" t="s">
        <v>709</v>
      </c>
      <c r="M14" s="265" t="s">
        <v>360</v>
      </c>
      <c r="N14" s="159" t="s">
        <v>710</v>
      </c>
      <c r="O14" s="159" t="s">
        <v>362</v>
      </c>
      <c r="P14" s="154" t="s">
        <v>711</v>
      </c>
      <c r="Q14" s="236"/>
      <c r="R14" s="236"/>
      <c r="S14" s="238"/>
      <c r="T14" s="154" t="str">
        <f t="shared" si="0"/>
        <v>Funding/EIA/WULA</v>
      </c>
      <c r="U14" s="266">
        <v>46136</v>
      </c>
    </row>
    <row r="15" spans="1:21" ht="69.599999999999994">
      <c r="A15" s="236">
        <v>19</v>
      </c>
      <c r="B15" s="154" t="s">
        <v>182</v>
      </c>
      <c r="C15" s="236" t="s">
        <v>364</v>
      </c>
      <c r="D15" s="154" t="s">
        <v>743</v>
      </c>
      <c r="E15" s="154" t="s">
        <v>719</v>
      </c>
      <c r="F15" s="154" t="str">
        <f>'[1]Catalytic Projects Tracker'!F20</f>
        <v>All Towns</v>
      </c>
      <c r="G15" s="236">
        <v>100000000</v>
      </c>
      <c r="H15" s="236" t="s">
        <v>707</v>
      </c>
      <c r="I15" s="264" t="s">
        <v>716</v>
      </c>
      <c r="J15" s="154" t="s">
        <v>382</v>
      </c>
      <c r="K15" s="154" t="str">
        <f t="shared" si="1"/>
        <v>Concept/Problem definition</v>
      </c>
      <c r="L15" s="154" t="s">
        <v>709</v>
      </c>
      <c r="M15" s="265" t="s">
        <v>360</v>
      </c>
      <c r="N15" s="159" t="s">
        <v>710</v>
      </c>
      <c r="O15" s="159" t="s">
        <v>362</v>
      </c>
      <c r="P15" s="154" t="s">
        <v>711</v>
      </c>
      <c r="Q15" s="238"/>
      <c r="R15" s="238"/>
      <c r="S15" s="238"/>
      <c r="T15" s="154" t="str">
        <f t="shared" si="0"/>
        <v>Funding/EIA/WULA</v>
      </c>
      <c r="U15" s="266">
        <v>46136</v>
      </c>
    </row>
    <row r="16" spans="1:21" ht="69.599999999999994">
      <c r="A16" s="236">
        <v>20</v>
      </c>
      <c r="B16" s="154" t="s">
        <v>182</v>
      </c>
      <c r="C16" s="236" t="s">
        <v>364</v>
      </c>
      <c r="D16" s="154" t="s">
        <v>744</v>
      </c>
      <c r="E16" s="154" t="s">
        <v>745</v>
      </c>
      <c r="F16" s="154" t="str">
        <f>'[1]Catalytic Projects Tracker'!F21</f>
        <v>All Towns</v>
      </c>
      <c r="G16" s="236">
        <v>100000000</v>
      </c>
      <c r="H16" s="236" t="s">
        <v>707</v>
      </c>
      <c r="I16" s="264" t="s">
        <v>716</v>
      </c>
      <c r="J16" s="154" t="s">
        <v>382</v>
      </c>
      <c r="K16" s="154" t="str">
        <f t="shared" si="1"/>
        <v>Concept/Problem definition</v>
      </c>
      <c r="L16" s="154" t="s">
        <v>709</v>
      </c>
      <c r="M16" s="265" t="s">
        <v>360</v>
      </c>
      <c r="N16" s="159" t="s">
        <v>710</v>
      </c>
      <c r="O16" s="159" t="s">
        <v>362</v>
      </c>
      <c r="P16" s="154" t="s">
        <v>711</v>
      </c>
      <c r="Q16" s="238"/>
      <c r="R16" s="238"/>
      <c r="S16" s="238"/>
      <c r="T16" s="154" t="str">
        <f t="shared" si="0"/>
        <v>Funding/EIA/WULA</v>
      </c>
      <c r="U16" s="266">
        <v>46136</v>
      </c>
    </row>
    <row r="17" spans="1:21" ht="69.599999999999994">
      <c r="A17" s="236">
        <v>21</v>
      </c>
      <c r="B17" s="154" t="s">
        <v>182</v>
      </c>
      <c r="C17" s="236" t="s">
        <v>364</v>
      </c>
      <c r="D17" s="154" t="s">
        <v>746</v>
      </c>
      <c r="E17" s="154" t="s">
        <v>721</v>
      </c>
      <c r="F17" s="154" t="str">
        <f>'[1]Catalytic Projects Tracker'!F22</f>
        <v>All Towns</v>
      </c>
      <c r="G17" s="236">
        <v>1000000000</v>
      </c>
      <c r="H17" s="236" t="s">
        <v>707</v>
      </c>
      <c r="I17" s="264" t="s">
        <v>716</v>
      </c>
      <c r="J17" s="154" t="s">
        <v>382</v>
      </c>
      <c r="K17" s="154" t="str">
        <f t="shared" si="1"/>
        <v>Concept/Problem definition</v>
      </c>
      <c r="L17" s="154" t="s">
        <v>709</v>
      </c>
      <c r="M17" s="265" t="s">
        <v>360</v>
      </c>
      <c r="N17" s="159" t="s">
        <v>710</v>
      </c>
      <c r="O17" s="159" t="s">
        <v>362</v>
      </c>
      <c r="P17" s="154" t="s">
        <v>711</v>
      </c>
      <c r="Q17" s="236"/>
      <c r="R17" s="236"/>
      <c r="S17" s="238"/>
      <c r="T17" s="154" t="str">
        <f t="shared" si="0"/>
        <v>Funding/EIA/WULA</v>
      </c>
      <c r="U17" s="266">
        <v>46136</v>
      </c>
    </row>
    <row r="18" spans="1:21" ht="69.599999999999994">
      <c r="A18" s="236">
        <v>22</v>
      </c>
      <c r="B18" s="154" t="s">
        <v>182</v>
      </c>
      <c r="C18" s="236" t="s">
        <v>364</v>
      </c>
      <c r="D18" s="154" t="s">
        <v>747</v>
      </c>
      <c r="E18" s="154" t="s">
        <v>473</v>
      </c>
      <c r="F18" s="154" t="str">
        <f>'[1]Catalytic Projects Tracker'!F23</f>
        <v>All Towns</v>
      </c>
      <c r="G18" s="263">
        <v>500000</v>
      </c>
      <c r="H18" s="236" t="s">
        <v>278</v>
      </c>
      <c r="I18" s="264" t="s">
        <v>716</v>
      </c>
      <c r="J18" s="154" t="s">
        <v>494</v>
      </c>
      <c r="K18" s="154" t="str">
        <f t="shared" si="1"/>
        <v>Concept</v>
      </c>
      <c r="L18" s="154" t="s">
        <v>709</v>
      </c>
      <c r="M18" s="265" t="s">
        <v>360</v>
      </c>
      <c r="N18" s="159" t="s">
        <v>710</v>
      </c>
      <c r="O18" s="159" t="s">
        <v>362</v>
      </c>
      <c r="P18" s="154" t="s">
        <v>711</v>
      </c>
      <c r="Q18" s="236"/>
      <c r="R18" s="236"/>
      <c r="S18" s="238"/>
      <c r="T18" s="154" t="str">
        <f t="shared" si="0"/>
        <v>Funding/EIA/WULA</v>
      </c>
      <c r="U18" s="266">
        <v>46136</v>
      </c>
    </row>
    <row r="19" spans="1:21" ht="69.599999999999994">
      <c r="A19" s="236">
        <v>23</v>
      </c>
      <c r="B19" s="154" t="s">
        <v>182</v>
      </c>
      <c r="C19" s="236" t="s">
        <v>364</v>
      </c>
      <c r="D19" s="154" t="s">
        <v>748</v>
      </c>
      <c r="E19" s="154" t="s">
        <v>749</v>
      </c>
      <c r="F19" s="154" t="str">
        <f>'[1]Catalytic Projects Tracker'!F24</f>
        <v>All Towns</v>
      </c>
      <c r="G19" s="236">
        <v>150000000</v>
      </c>
      <c r="H19" s="236" t="s">
        <v>715</v>
      </c>
      <c r="I19" s="264" t="s">
        <v>716</v>
      </c>
      <c r="J19" s="154" t="s">
        <v>382</v>
      </c>
      <c r="K19" s="154" t="str">
        <f t="shared" si="1"/>
        <v>Concept/Problem definition</v>
      </c>
      <c r="L19" s="154" t="s">
        <v>709</v>
      </c>
      <c r="M19" s="265" t="s">
        <v>360</v>
      </c>
      <c r="N19" s="159" t="s">
        <v>710</v>
      </c>
      <c r="O19" s="159" t="s">
        <v>362</v>
      </c>
      <c r="P19" s="154" t="s">
        <v>711</v>
      </c>
      <c r="Q19" s="236" t="s">
        <v>725</v>
      </c>
      <c r="R19" s="236" t="s">
        <v>737</v>
      </c>
      <c r="S19" s="238"/>
      <c r="T19" s="154" t="str">
        <f t="shared" si="0"/>
        <v>Funding/EIA/WULA</v>
      </c>
      <c r="U19" s="266">
        <v>46136</v>
      </c>
    </row>
    <row r="20" spans="1:21" ht="69.599999999999994">
      <c r="A20" s="236">
        <v>24</v>
      </c>
      <c r="B20" s="154" t="s">
        <v>182</v>
      </c>
      <c r="C20" s="236" t="s">
        <v>364</v>
      </c>
      <c r="D20" s="154" t="s">
        <v>750</v>
      </c>
      <c r="E20" s="154" t="s">
        <v>734</v>
      </c>
      <c r="F20" s="154" t="str">
        <f>'[1]Catalytic Projects Tracker'!F25</f>
        <v>All Towns</v>
      </c>
      <c r="G20" s="263">
        <v>180000000</v>
      </c>
      <c r="H20" s="236" t="s">
        <v>715</v>
      </c>
      <c r="I20" s="264" t="s">
        <v>716</v>
      </c>
      <c r="J20" s="154" t="s">
        <v>616</v>
      </c>
      <c r="K20" s="154" t="str">
        <f t="shared" si="1"/>
        <v>Pre-feasibility</v>
      </c>
      <c r="L20" s="154" t="s">
        <v>709</v>
      </c>
      <c r="M20" s="265" t="s">
        <v>360</v>
      </c>
      <c r="N20" s="159" t="s">
        <v>710</v>
      </c>
      <c r="O20" s="159" t="s">
        <v>362</v>
      </c>
      <c r="P20" s="154" t="s">
        <v>711</v>
      </c>
      <c r="Q20" s="238"/>
      <c r="R20" s="238"/>
      <c r="S20" s="238"/>
      <c r="T20" s="154" t="str">
        <f t="shared" si="0"/>
        <v>Funding/EIA/WULA</v>
      </c>
      <c r="U20" s="266">
        <v>46136</v>
      </c>
    </row>
    <row r="21" spans="1:21" ht="69.599999999999994">
      <c r="A21" s="236">
        <v>25</v>
      </c>
      <c r="B21" s="154" t="s">
        <v>182</v>
      </c>
      <c r="C21" s="236" t="s">
        <v>364</v>
      </c>
      <c r="D21" s="154" t="s">
        <v>751</v>
      </c>
      <c r="E21" s="154" t="s">
        <v>714</v>
      </c>
      <c r="F21" s="154" t="str">
        <f>'[1]Catalytic Projects Tracker'!F26</f>
        <v>Graafwater</v>
      </c>
      <c r="G21" s="236">
        <v>8000000</v>
      </c>
      <c r="H21" s="236" t="s">
        <v>707</v>
      </c>
      <c r="I21" s="264" t="s">
        <v>716</v>
      </c>
      <c r="J21" s="154" t="s">
        <v>382</v>
      </c>
      <c r="K21" s="154" t="str">
        <f t="shared" si="1"/>
        <v>Concept/Problem definition</v>
      </c>
      <c r="L21" s="154" t="s">
        <v>709</v>
      </c>
      <c r="M21" s="265" t="s">
        <v>360</v>
      </c>
      <c r="N21" s="159" t="s">
        <v>710</v>
      </c>
      <c r="O21" s="159" t="s">
        <v>362</v>
      </c>
      <c r="P21" s="154" t="s">
        <v>711</v>
      </c>
      <c r="Q21" s="238"/>
      <c r="R21" s="238"/>
      <c r="S21" s="238"/>
      <c r="T21" s="154" t="str">
        <f t="shared" si="0"/>
        <v>Funding/EIA/WULA</v>
      </c>
      <c r="U21" s="266">
        <v>46136</v>
      </c>
    </row>
    <row r="22" spans="1:21" ht="69.599999999999994">
      <c r="A22" s="236">
        <v>26</v>
      </c>
      <c r="B22" s="154" t="s">
        <v>182</v>
      </c>
      <c r="C22" s="236" t="s">
        <v>364</v>
      </c>
      <c r="D22" s="154" t="s">
        <v>752</v>
      </c>
      <c r="E22" s="154" t="s">
        <v>379</v>
      </c>
      <c r="F22" s="154" t="str">
        <f>'[1]Catalytic Projects Tracker'!F27</f>
        <v>Graafwater</v>
      </c>
      <c r="G22" s="263">
        <v>15000000</v>
      </c>
      <c r="H22" s="236" t="s">
        <v>715</v>
      </c>
      <c r="I22" s="264" t="s">
        <v>716</v>
      </c>
      <c r="J22" s="154" t="s">
        <v>382</v>
      </c>
      <c r="K22" s="154" t="str">
        <f t="shared" si="1"/>
        <v>Concept/Problem definition</v>
      </c>
      <c r="L22" s="154" t="s">
        <v>709</v>
      </c>
      <c r="M22" s="265" t="s">
        <v>360</v>
      </c>
      <c r="N22" s="159" t="s">
        <v>710</v>
      </c>
      <c r="O22" s="159" t="s">
        <v>362</v>
      </c>
      <c r="P22" s="154" t="s">
        <v>711</v>
      </c>
      <c r="Q22" s="236" t="s">
        <v>725</v>
      </c>
      <c r="R22" s="236" t="s">
        <v>727</v>
      </c>
      <c r="S22" s="238"/>
      <c r="T22" s="154" t="str">
        <f t="shared" si="0"/>
        <v>Funding/EIA/WULA</v>
      </c>
      <c r="U22" s="266">
        <v>46136</v>
      </c>
    </row>
    <row r="23" spans="1:21" ht="69.599999999999994">
      <c r="A23" s="236">
        <v>27</v>
      </c>
      <c r="B23" s="154" t="s">
        <v>182</v>
      </c>
      <c r="C23" s="236" t="s">
        <v>364</v>
      </c>
      <c r="D23" s="154" t="s">
        <v>753</v>
      </c>
      <c r="E23" s="154" t="s">
        <v>729</v>
      </c>
      <c r="F23" s="154" t="str">
        <f>'[1]Catalytic Projects Tracker'!F28</f>
        <v>Elands Bay</v>
      </c>
      <c r="G23" s="236">
        <v>100000000</v>
      </c>
      <c r="H23" s="236" t="s">
        <v>707</v>
      </c>
      <c r="I23" s="264" t="s">
        <v>716</v>
      </c>
      <c r="J23" s="154" t="s">
        <v>382</v>
      </c>
      <c r="K23" s="154" t="str">
        <f t="shared" si="1"/>
        <v>Concept/Problem definition</v>
      </c>
      <c r="L23" s="154" t="s">
        <v>709</v>
      </c>
      <c r="M23" s="265" t="s">
        <v>360</v>
      </c>
      <c r="N23" s="159" t="s">
        <v>710</v>
      </c>
      <c r="O23" s="159" t="s">
        <v>362</v>
      </c>
      <c r="P23" s="154" t="s">
        <v>711</v>
      </c>
      <c r="Q23" s="238"/>
      <c r="R23" s="238"/>
      <c r="S23" s="238"/>
      <c r="T23" s="154" t="str">
        <f t="shared" si="0"/>
        <v>Funding/EIA/WULA</v>
      </c>
      <c r="U23" s="266">
        <v>46136</v>
      </c>
    </row>
    <row r="24" spans="1:21" s="275" customFormat="1" ht="69.599999999999994">
      <c r="A24" s="267">
        <v>29</v>
      </c>
      <c r="B24" s="268" t="s">
        <v>182</v>
      </c>
      <c r="C24" s="267" t="s">
        <v>364</v>
      </c>
      <c r="D24" s="268" t="s">
        <v>2598</v>
      </c>
      <c r="E24" s="268" t="s">
        <v>379</v>
      </c>
      <c r="F24" s="268" t="str">
        <f>'[1]Catalytic Projects Tracker'!F30</f>
        <v>Elands Bay</v>
      </c>
      <c r="G24" s="269">
        <v>50000000</v>
      </c>
      <c r="H24" s="267" t="s">
        <v>404</v>
      </c>
      <c r="I24" s="270" t="s">
        <v>716</v>
      </c>
      <c r="J24" s="268" t="s">
        <v>494</v>
      </c>
      <c r="K24" s="268" t="str">
        <f t="shared" si="1"/>
        <v>Concept</v>
      </c>
      <c r="L24" s="268" t="s">
        <v>709</v>
      </c>
      <c r="M24" s="271" t="s">
        <v>360</v>
      </c>
      <c r="N24" s="272" t="s">
        <v>710</v>
      </c>
      <c r="O24" s="272" t="s">
        <v>362</v>
      </c>
      <c r="P24" s="268" t="s">
        <v>711</v>
      </c>
      <c r="Q24" s="267"/>
      <c r="R24" s="267"/>
      <c r="S24" s="273"/>
      <c r="T24" s="268" t="str">
        <f t="shared" si="0"/>
        <v>Funding/EIA/WULA</v>
      </c>
      <c r="U24" s="274">
        <v>46136</v>
      </c>
    </row>
    <row r="25" spans="1:21" ht="69.599999999999994">
      <c r="A25" s="236">
        <v>30</v>
      </c>
      <c r="B25" s="154" t="s">
        <v>182</v>
      </c>
      <c r="C25" s="236" t="s">
        <v>364</v>
      </c>
      <c r="D25" s="154" t="s">
        <v>754</v>
      </c>
      <c r="E25" s="154" t="s">
        <v>473</v>
      </c>
      <c r="F25" s="154" t="str">
        <f>'[1]Catalytic Projects Tracker'!F31</f>
        <v>Lamberts Bay</v>
      </c>
      <c r="G25" s="263">
        <v>72500000</v>
      </c>
      <c r="H25" s="236" t="s">
        <v>404</v>
      </c>
      <c r="I25" s="264" t="s">
        <v>716</v>
      </c>
      <c r="J25" s="154" t="s">
        <v>755</v>
      </c>
      <c r="K25" s="154" t="str">
        <f t="shared" si="1"/>
        <v>Feasibility/Business case</v>
      </c>
      <c r="L25" s="154" t="s">
        <v>709</v>
      </c>
      <c r="M25" s="265" t="s">
        <v>360</v>
      </c>
      <c r="N25" s="159" t="s">
        <v>710</v>
      </c>
      <c r="O25" s="159" t="s">
        <v>362</v>
      </c>
      <c r="P25" s="154" t="s">
        <v>711</v>
      </c>
      <c r="Q25" s="236" t="s">
        <v>725</v>
      </c>
      <c r="R25" s="236" t="s">
        <v>727</v>
      </c>
      <c r="S25" s="238"/>
      <c r="T25" s="154" t="str">
        <f t="shared" si="0"/>
        <v>Funding/EIA/WULA</v>
      </c>
      <c r="U25" s="266">
        <v>46136</v>
      </c>
    </row>
    <row r="26" spans="1:21" ht="69.599999999999994">
      <c r="A26" s="236">
        <v>31</v>
      </c>
      <c r="B26" s="154" t="s">
        <v>182</v>
      </c>
      <c r="C26" s="236" t="s">
        <v>364</v>
      </c>
      <c r="D26" s="154" t="s">
        <v>756</v>
      </c>
      <c r="E26" s="154" t="s">
        <v>379</v>
      </c>
      <c r="F26" s="154" t="str">
        <f>'[1]Catalytic Projects Tracker'!F32</f>
        <v>Lamberts Bay</v>
      </c>
      <c r="G26" s="263">
        <v>35000000</v>
      </c>
      <c r="H26" s="236" t="s">
        <v>278</v>
      </c>
      <c r="I26" s="264" t="s">
        <v>716</v>
      </c>
      <c r="J26" s="154" t="s">
        <v>382</v>
      </c>
      <c r="K26" s="154" t="str">
        <f t="shared" si="1"/>
        <v>Concept/Problem definition</v>
      </c>
      <c r="L26" s="154" t="s">
        <v>709</v>
      </c>
      <c r="M26" s="265" t="s">
        <v>360</v>
      </c>
      <c r="N26" s="159" t="s">
        <v>710</v>
      </c>
      <c r="O26" s="159" t="s">
        <v>362</v>
      </c>
      <c r="P26" s="154" t="s">
        <v>711</v>
      </c>
      <c r="Q26" s="236" t="s">
        <v>724</v>
      </c>
      <c r="R26" s="236" t="s">
        <v>725</v>
      </c>
      <c r="S26" s="238"/>
      <c r="T26" s="154" t="str">
        <f t="shared" si="0"/>
        <v>Funding/EIA/WULA</v>
      </c>
      <c r="U26" s="266">
        <v>46136</v>
      </c>
    </row>
    <row r="27" spans="1:21" ht="69.599999999999994">
      <c r="A27" s="236">
        <v>32</v>
      </c>
      <c r="B27" s="154" t="s">
        <v>182</v>
      </c>
      <c r="C27" s="236" t="s">
        <v>364</v>
      </c>
      <c r="D27" s="154" t="s">
        <v>757</v>
      </c>
      <c r="E27" s="154" t="s">
        <v>714</v>
      </c>
      <c r="F27" s="154" t="str">
        <f>'[1]Catalytic Projects Tracker'!F33</f>
        <v>Lamberts Bay</v>
      </c>
      <c r="G27" s="236">
        <v>20000000</v>
      </c>
      <c r="H27" s="236" t="s">
        <v>715</v>
      </c>
      <c r="I27" s="264" t="s">
        <v>716</v>
      </c>
      <c r="J27" s="154" t="s">
        <v>382</v>
      </c>
      <c r="K27" s="154" t="str">
        <f t="shared" si="1"/>
        <v>Concept/Problem definition</v>
      </c>
      <c r="L27" s="154" t="s">
        <v>709</v>
      </c>
      <c r="M27" s="265" t="s">
        <v>360</v>
      </c>
      <c r="N27" s="159" t="s">
        <v>710</v>
      </c>
      <c r="O27" s="159" t="s">
        <v>362</v>
      </c>
      <c r="P27" s="154" t="s">
        <v>711</v>
      </c>
      <c r="Q27" s="236" t="s">
        <v>730</v>
      </c>
      <c r="R27" s="236" t="s">
        <v>727</v>
      </c>
      <c r="S27" s="238"/>
      <c r="T27" s="154" t="str">
        <f t="shared" si="0"/>
        <v>Funding/EIA/WULA</v>
      </c>
      <c r="U27" s="266">
        <v>46136</v>
      </c>
    </row>
    <row r="28" spans="1:21" ht="69.599999999999994">
      <c r="A28" s="236">
        <v>33</v>
      </c>
      <c r="B28" s="154" t="s">
        <v>182</v>
      </c>
      <c r="C28" s="236" t="s">
        <v>364</v>
      </c>
      <c r="D28" s="154" t="s">
        <v>758</v>
      </c>
      <c r="E28" s="154" t="s">
        <v>739</v>
      </c>
      <c r="F28" s="154" t="str">
        <f>'[1]Catalytic Projects Tracker'!F34</f>
        <v>Rural Areas</v>
      </c>
      <c r="G28" s="263">
        <v>18000000</v>
      </c>
      <c r="H28" s="236" t="s">
        <v>278</v>
      </c>
      <c r="I28" s="264" t="s">
        <v>716</v>
      </c>
      <c r="J28" s="154" t="s">
        <v>494</v>
      </c>
      <c r="K28" s="154" t="str">
        <f t="shared" si="1"/>
        <v>Concept</v>
      </c>
      <c r="L28" s="154" t="s">
        <v>709</v>
      </c>
      <c r="M28" s="265" t="s">
        <v>360</v>
      </c>
      <c r="N28" s="159" t="s">
        <v>710</v>
      </c>
      <c r="O28" s="159" t="s">
        <v>362</v>
      </c>
      <c r="P28" s="154" t="s">
        <v>711</v>
      </c>
      <c r="Q28" s="238"/>
      <c r="R28" s="238"/>
      <c r="S28" s="238"/>
      <c r="T28" s="154" t="str">
        <f t="shared" si="0"/>
        <v>Funding/EIA/WULA</v>
      </c>
      <c r="U28" s="266">
        <v>46136</v>
      </c>
    </row>
    <row r="29" spans="1:21" ht="69.599999999999994">
      <c r="A29" s="236">
        <v>34</v>
      </c>
      <c r="B29" s="154" t="s">
        <v>182</v>
      </c>
      <c r="C29" s="236" t="s">
        <v>364</v>
      </c>
      <c r="D29" s="154" t="s">
        <v>759</v>
      </c>
      <c r="E29" s="154" t="s">
        <v>714</v>
      </c>
      <c r="F29" s="154" t="str">
        <f>'[1]Catalytic Projects Tracker'!F35</f>
        <v>Rural Areas</v>
      </c>
      <c r="G29" s="236">
        <v>50000000</v>
      </c>
      <c r="H29" s="236" t="s">
        <v>707</v>
      </c>
      <c r="I29" s="264" t="s">
        <v>716</v>
      </c>
      <c r="J29" s="154" t="s">
        <v>382</v>
      </c>
      <c r="K29" s="154" t="str">
        <f t="shared" si="1"/>
        <v>Concept/Problem definition</v>
      </c>
      <c r="L29" s="154" t="s">
        <v>709</v>
      </c>
      <c r="M29" s="265" t="s">
        <v>360</v>
      </c>
      <c r="N29" s="159" t="s">
        <v>710</v>
      </c>
      <c r="O29" s="159" t="s">
        <v>362</v>
      </c>
      <c r="P29" s="154" t="s">
        <v>711</v>
      </c>
      <c r="Q29" s="238"/>
      <c r="R29" s="238"/>
      <c r="S29" s="238"/>
      <c r="T29" s="154" t="str">
        <f t="shared" si="0"/>
        <v>Funding/EIA/WULA</v>
      </c>
      <c r="U29" s="266">
        <v>46136</v>
      </c>
    </row>
    <row r="30" spans="1:21" ht="69.599999999999994">
      <c r="A30" s="236">
        <v>35</v>
      </c>
      <c r="B30" s="154" t="s">
        <v>182</v>
      </c>
      <c r="C30" s="236" t="s">
        <v>364</v>
      </c>
      <c r="D30" s="154" t="s">
        <v>760</v>
      </c>
      <c r="E30" s="154" t="s">
        <v>379</v>
      </c>
      <c r="F30" s="154" t="str">
        <f>'[1]Catalytic Projects Tracker'!F36</f>
        <v>Rural Areas</v>
      </c>
      <c r="G30" s="263">
        <v>5000000</v>
      </c>
      <c r="H30" s="236" t="s">
        <v>278</v>
      </c>
      <c r="I30" s="264" t="s">
        <v>716</v>
      </c>
      <c r="J30" s="154" t="s">
        <v>494</v>
      </c>
      <c r="K30" s="154" t="str">
        <f t="shared" si="1"/>
        <v>Concept</v>
      </c>
      <c r="L30" s="154" t="s">
        <v>709</v>
      </c>
      <c r="M30" s="265" t="s">
        <v>360</v>
      </c>
      <c r="N30" s="159" t="s">
        <v>710</v>
      </c>
      <c r="O30" s="159" t="s">
        <v>362</v>
      </c>
      <c r="P30" s="154" t="s">
        <v>711</v>
      </c>
      <c r="Q30" s="236"/>
      <c r="R30" s="236"/>
      <c r="S30" s="238"/>
      <c r="T30" s="154" t="str">
        <f t="shared" si="0"/>
        <v>Funding/EIA/WULA</v>
      </c>
      <c r="U30" s="266">
        <v>46136</v>
      </c>
    </row>
    <row r="31" spans="1:21" ht="69.599999999999994">
      <c r="A31" s="236">
        <v>36</v>
      </c>
      <c r="B31" s="154" t="s">
        <v>182</v>
      </c>
      <c r="C31" s="236" t="s">
        <v>364</v>
      </c>
      <c r="D31" s="154" t="s">
        <v>761</v>
      </c>
      <c r="E31" s="154" t="s">
        <v>741</v>
      </c>
      <c r="F31" s="154" t="str">
        <f>'[1]Catalytic Projects Tracker'!F37</f>
        <v>Rural Areas</v>
      </c>
      <c r="G31" s="236">
        <v>10000000</v>
      </c>
      <c r="H31" s="236" t="s">
        <v>707</v>
      </c>
      <c r="I31" s="264" t="s">
        <v>716</v>
      </c>
      <c r="J31" s="154" t="s">
        <v>382</v>
      </c>
      <c r="K31" s="154" t="str">
        <f t="shared" si="1"/>
        <v>Concept/Problem definition</v>
      </c>
      <c r="L31" s="154" t="s">
        <v>709</v>
      </c>
      <c r="M31" s="265" t="s">
        <v>360</v>
      </c>
      <c r="N31" s="159" t="s">
        <v>710</v>
      </c>
      <c r="O31" s="159" t="s">
        <v>362</v>
      </c>
      <c r="P31" s="154" t="s">
        <v>711</v>
      </c>
      <c r="Q31" s="236"/>
      <c r="R31" s="236"/>
      <c r="S31" s="238"/>
      <c r="T31" s="154" t="str">
        <f t="shared" si="0"/>
        <v>Funding/EIA/WULA</v>
      </c>
      <c r="U31" s="266">
        <v>46136</v>
      </c>
    </row>
    <row r="32" spans="1:21" ht="69.599999999999994">
      <c r="A32" s="236">
        <v>37</v>
      </c>
      <c r="B32" s="154" t="s">
        <v>182</v>
      </c>
      <c r="C32" s="236" t="s">
        <v>364</v>
      </c>
      <c r="D32" s="154" t="s">
        <v>762</v>
      </c>
      <c r="E32" s="154" t="s">
        <v>473</v>
      </c>
      <c r="F32" s="154" t="str">
        <f>'[1]Catalytic Projects Tracker'!F38</f>
        <v>Lamberts Bay</v>
      </c>
      <c r="G32" s="263">
        <v>70000000</v>
      </c>
      <c r="H32" s="236" t="s">
        <v>278</v>
      </c>
      <c r="I32" s="264" t="s">
        <v>716</v>
      </c>
      <c r="J32" s="154" t="s">
        <v>755</v>
      </c>
      <c r="K32" s="154" t="str">
        <f t="shared" si="1"/>
        <v>Feasibility/Business case</v>
      </c>
      <c r="L32" s="154" t="s">
        <v>709</v>
      </c>
      <c r="M32" s="265" t="s">
        <v>360</v>
      </c>
      <c r="N32" s="159" t="s">
        <v>710</v>
      </c>
      <c r="O32" s="159" t="s">
        <v>362</v>
      </c>
      <c r="P32" s="154" t="s">
        <v>711</v>
      </c>
      <c r="Q32" s="236" t="s">
        <v>725</v>
      </c>
      <c r="R32" s="236" t="s">
        <v>727</v>
      </c>
      <c r="S32" s="238"/>
      <c r="T32" s="154" t="str">
        <f t="shared" si="0"/>
        <v>Funding/EIA/WULA</v>
      </c>
      <c r="U32" s="266">
        <v>46136</v>
      </c>
    </row>
    <row r="33" spans="1:21" ht="69.599999999999994">
      <c r="A33" s="236">
        <v>38</v>
      </c>
      <c r="B33" s="154" t="s">
        <v>182</v>
      </c>
      <c r="C33" s="236" t="s">
        <v>364</v>
      </c>
      <c r="D33" s="154" t="s">
        <v>763</v>
      </c>
      <c r="E33" s="154" t="s">
        <v>473</v>
      </c>
      <c r="F33" s="154" t="str">
        <f>'[1]Catalytic Projects Tracker'!F39</f>
        <v>Lamberts Bay</v>
      </c>
      <c r="G33" s="263">
        <v>43000000</v>
      </c>
      <c r="H33" s="236" t="s">
        <v>764</v>
      </c>
      <c r="I33" s="264" t="s">
        <v>716</v>
      </c>
      <c r="J33" s="154" t="s">
        <v>396</v>
      </c>
      <c r="K33" s="154" t="str">
        <f t="shared" si="1"/>
        <v>Implementation</v>
      </c>
      <c r="L33" s="154" t="s">
        <v>709</v>
      </c>
      <c r="M33" s="265" t="s">
        <v>360</v>
      </c>
      <c r="N33" s="159" t="s">
        <v>710</v>
      </c>
      <c r="O33" s="159" t="s">
        <v>362</v>
      </c>
      <c r="P33" s="154" t="s">
        <v>711</v>
      </c>
      <c r="Q33" s="236" t="s">
        <v>725</v>
      </c>
      <c r="R33" s="236" t="s">
        <v>727</v>
      </c>
      <c r="S33" s="238"/>
      <c r="T33" s="154" t="str">
        <f t="shared" si="0"/>
        <v>Funding/EIA/WULA</v>
      </c>
      <c r="U33" s="266">
        <v>46136</v>
      </c>
    </row>
    <row r="34" spans="1:21" ht="69.599999999999994">
      <c r="A34" s="236">
        <v>39</v>
      </c>
      <c r="B34" s="154" t="s">
        <v>182</v>
      </c>
      <c r="C34" s="236" t="s">
        <v>364</v>
      </c>
      <c r="D34" s="154" t="s">
        <v>765</v>
      </c>
      <c r="E34" s="154" t="s">
        <v>473</v>
      </c>
      <c r="F34" s="154" t="str">
        <f>'[1]Catalytic Projects Tracker'!F40</f>
        <v>Citrusdal</v>
      </c>
      <c r="G34" s="263">
        <v>30000000</v>
      </c>
      <c r="H34" s="236" t="s">
        <v>764</v>
      </c>
      <c r="I34" s="264" t="s">
        <v>716</v>
      </c>
      <c r="J34" s="154" t="s">
        <v>581</v>
      </c>
      <c r="K34" s="154" t="str">
        <f t="shared" si="1"/>
        <v>Design/Procurement Ready</v>
      </c>
      <c r="L34" s="154" t="s">
        <v>709</v>
      </c>
      <c r="M34" s="265" t="s">
        <v>360</v>
      </c>
      <c r="N34" s="159" t="s">
        <v>710</v>
      </c>
      <c r="O34" s="159" t="s">
        <v>362</v>
      </c>
      <c r="P34" s="154" t="s">
        <v>711</v>
      </c>
      <c r="Q34" s="236" t="s">
        <v>724</v>
      </c>
      <c r="R34" s="236" t="s">
        <v>725</v>
      </c>
      <c r="S34" s="238"/>
      <c r="T34" s="154" t="str">
        <f t="shared" si="0"/>
        <v>Funding/EIA/WULA</v>
      </c>
      <c r="U34" s="266">
        <v>46136</v>
      </c>
    </row>
    <row r="35" spans="1:21" ht="69.599999999999994">
      <c r="A35" s="236">
        <v>40</v>
      </c>
      <c r="B35" s="154" t="s">
        <v>182</v>
      </c>
      <c r="C35" s="236" t="s">
        <v>364</v>
      </c>
      <c r="D35" s="154" t="s">
        <v>766</v>
      </c>
      <c r="E35" s="154" t="s">
        <v>473</v>
      </c>
      <c r="F35" s="154" t="str">
        <f>'[1]Catalytic Projects Tracker'!F41</f>
        <v>Paleisheuwel</v>
      </c>
      <c r="G35" s="263">
        <v>500000</v>
      </c>
      <c r="H35" s="236" t="s">
        <v>767</v>
      </c>
      <c r="I35" s="264" t="s">
        <v>716</v>
      </c>
      <c r="J35" s="154" t="s">
        <v>581</v>
      </c>
      <c r="K35" s="154" t="str">
        <f t="shared" si="1"/>
        <v>Design/Procurement Ready</v>
      </c>
      <c r="L35" s="154" t="s">
        <v>709</v>
      </c>
      <c r="M35" s="265" t="s">
        <v>360</v>
      </c>
      <c r="N35" s="159" t="s">
        <v>710</v>
      </c>
      <c r="O35" s="159" t="s">
        <v>362</v>
      </c>
      <c r="P35" s="154" t="s">
        <v>711</v>
      </c>
      <c r="Q35" s="236" t="s">
        <v>768</v>
      </c>
      <c r="R35" s="236" t="s">
        <v>724</v>
      </c>
      <c r="S35" s="238"/>
      <c r="T35" s="154" t="str">
        <f t="shared" si="0"/>
        <v>Funding/EIA/WULA</v>
      </c>
      <c r="U35" s="266">
        <v>46136</v>
      </c>
    </row>
    <row r="36" spans="1:21" ht="69.599999999999994">
      <c r="A36" s="236">
        <v>41</v>
      </c>
      <c r="B36" s="154" t="s">
        <v>182</v>
      </c>
      <c r="C36" s="236" t="s">
        <v>364</v>
      </c>
      <c r="D36" s="154" t="s">
        <v>769</v>
      </c>
      <c r="E36" s="154" t="s">
        <v>473</v>
      </c>
      <c r="F36" s="154" t="str">
        <f>'[1]Catalytic Projects Tracker'!F42</f>
        <v>Clanwilliam</v>
      </c>
      <c r="G36" s="263">
        <v>45000000</v>
      </c>
      <c r="H36" s="236" t="s">
        <v>764</v>
      </c>
      <c r="I36" s="264" t="s">
        <v>716</v>
      </c>
      <c r="J36" s="154" t="s">
        <v>494</v>
      </c>
      <c r="K36" s="154" t="str">
        <f t="shared" si="1"/>
        <v>Concept</v>
      </c>
      <c r="L36" s="154" t="s">
        <v>709</v>
      </c>
      <c r="M36" s="265" t="s">
        <v>360</v>
      </c>
      <c r="N36" s="159" t="s">
        <v>710</v>
      </c>
      <c r="O36" s="159" t="s">
        <v>362</v>
      </c>
      <c r="P36" s="154" t="s">
        <v>711</v>
      </c>
      <c r="Q36" s="236" t="s">
        <v>724</v>
      </c>
      <c r="R36" s="236" t="s">
        <v>725</v>
      </c>
      <c r="S36" s="238"/>
      <c r="T36" s="154" t="str">
        <f t="shared" si="0"/>
        <v>Funding/EIA/WULA</v>
      </c>
      <c r="U36" s="266">
        <v>46136</v>
      </c>
    </row>
    <row r="37" spans="1:21" s="275" customFormat="1" ht="69.599999999999994">
      <c r="A37" s="267">
        <v>42</v>
      </c>
      <c r="B37" s="268" t="s">
        <v>182</v>
      </c>
      <c r="C37" s="267" t="s">
        <v>364</v>
      </c>
      <c r="D37" s="268" t="s">
        <v>2599</v>
      </c>
      <c r="E37" s="268" t="s">
        <v>473</v>
      </c>
      <c r="F37" s="268" t="str">
        <f>'[1]Catalytic Projects Tracker'!F43</f>
        <v>Clanwilliam</v>
      </c>
      <c r="G37" s="269">
        <v>35000000</v>
      </c>
      <c r="H37" s="267" t="s">
        <v>764</v>
      </c>
      <c r="I37" s="270" t="s">
        <v>716</v>
      </c>
      <c r="J37" s="268" t="s">
        <v>494</v>
      </c>
      <c r="K37" s="268" t="str">
        <f t="shared" si="1"/>
        <v>Concept</v>
      </c>
      <c r="L37" s="268" t="s">
        <v>709</v>
      </c>
      <c r="M37" s="271" t="s">
        <v>360</v>
      </c>
      <c r="N37" s="272" t="s">
        <v>710</v>
      </c>
      <c r="O37" s="272" t="s">
        <v>362</v>
      </c>
      <c r="P37" s="268" t="s">
        <v>711</v>
      </c>
      <c r="Q37" s="267"/>
      <c r="R37" s="267"/>
      <c r="S37" s="273"/>
      <c r="T37" s="268" t="str">
        <f t="shared" si="0"/>
        <v>Funding/EIA/WULA</v>
      </c>
      <c r="U37" s="274">
        <v>46136</v>
      </c>
    </row>
    <row r="38" spans="1:21" ht="69.599999999999994">
      <c r="A38" s="236">
        <v>43</v>
      </c>
      <c r="B38" s="154" t="s">
        <v>182</v>
      </c>
      <c r="C38" s="236" t="s">
        <v>364</v>
      </c>
      <c r="D38" s="154" t="s">
        <v>770</v>
      </c>
      <c r="E38" s="154" t="s">
        <v>473</v>
      </c>
      <c r="F38" s="154" t="str">
        <f>'[1]Catalytic Projects Tracker'!F44</f>
        <v>Elands Bay</v>
      </c>
      <c r="G38" s="263">
        <v>250000000</v>
      </c>
      <c r="H38" s="236" t="s">
        <v>764</v>
      </c>
      <c r="I38" s="264" t="s">
        <v>716</v>
      </c>
      <c r="J38" s="154" t="s">
        <v>494</v>
      </c>
      <c r="K38" s="154" t="str">
        <f t="shared" si="1"/>
        <v>Concept</v>
      </c>
      <c r="L38" s="154" t="s">
        <v>709</v>
      </c>
      <c r="M38" s="265" t="s">
        <v>360</v>
      </c>
      <c r="N38" s="159" t="s">
        <v>710</v>
      </c>
      <c r="O38" s="159" t="s">
        <v>362</v>
      </c>
      <c r="P38" s="154" t="s">
        <v>711</v>
      </c>
      <c r="Q38" s="236" t="s">
        <v>718</v>
      </c>
      <c r="R38" s="236" t="s">
        <v>771</v>
      </c>
      <c r="S38" s="238"/>
      <c r="T38" s="154" t="str">
        <f t="shared" si="0"/>
        <v>Funding/EIA/WULA</v>
      </c>
      <c r="U38" s="266">
        <v>46136</v>
      </c>
    </row>
    <row r="39" spans="1:21" ht="69.599999999999994">
      <c r="A39" s="236">
        <v>44</v>
      </c>
      <c r="B39" s="154" t="s">
        <v>182</v>
      </c>
      <c r="C39" s="236" t="s">
        <v>364</v>
      </c>
      <c r="D39" s="154" t="s">
        <v>772</v>
      </c>
      <c r="E39" s="154" t="s">
        <v>473</v>
      </c>
      <c r="F39" s="154" t="str">
        <f>'[1]Catalytic Projects Tracker'!F45</f>
        <v>Graafwater</v>
      </c>
      <c r="G39" s="263" t="s">
        <v>775</v>
      </c>
      <c r="H39" s="236" t="s">
        <v>707</v>
      </c>
      <c r="I39" s="264" t="s">
        <v>716</v>
      </c>
      <c r="J39" s="154" t="s">
        <v>494</v>
      </c>
      <c r="K39" s="154" t="str">
        <f t="shared" si="1"/>
        <v>Concept</v>
      </c>
      <c r="L39" s="154" t="s">
        <v>709</v>
      </c>
      <c r="M39" s="265" t="s">
        <v>360</v>
      </c>
      <c r="N39" s="159" t="s">
        <v>710</v>
      </c>
      <c r="O39" s="159" t="s">
        <v>362</v>
      </c>
      <c r="P39" s="154" t="s">
        <v>711</v>
      </c>
      <c r="Q39" s="236" t="s">
        <v>727</v>
      </c>
      <c r="R39" s="236" t="s">
        <v>718</v>
      </c>
      <c r="S39" s="238"/>
      <c r="T39" s="154" t="str">
        <f t="shared" si="0"/>
        <v>Funding/EIA/WULA</v>
      </c>
      <c r="U39" s="266">
        <v>46136</v>
      </c>
    </row>
    <row r="40" spans="1:21" ht="69.599999999999994">
      <c r="A40" s="236">
        <v>45</v>
      </c>
      <c r="B40" s="154" t="s">
        <v>182</v>
      </c>
      <c r="C40" s="236" t="s">
        <v>364</v>
      </c>
      <c r="D40" s="154" t="s">
        <v>773</v>
      </c>
      <c r="E40" s="154" t="s">
        <v>473</v>
      </c>
      <c r="F40" s="154" t="str">
        <f>'[1]Catalytic Projects Tracker'!F46</f>
        <v>Wupperthal</v>
      </c>
      <c r="G40" s="263">
        <v>7000000</v>
      </c>
      <c r="H40" s="236" t="s">
        <v>278</v>
      </c>
      <c r="I40" s="264" t="s">
        <v>716</v>
      </c>
      <c r="J40" s="154" t="s">
        <v>494</v>
      </c>
      <c r="K40" s="154" t="str">
        <f t="shared" si="1"/>
        <v>Concept</v>
      </c>
      <c r="L40" s="154" t="s">
        <v>709</v>
      </c>
      <c r="M40" s="265" t="s">
        <v>360</v>
      </c>
      <c r="N40" s="159" t="s">
        <v>710</v>
      </c>
      <c r="O40" s="159" t="s">
        <v>362</v>
      </c>
      <c r="P40" s="154" t="s">
        <v>711</v>
      </c>
      <c r="Q40" s="236" t="s">
        <v>718</v>
      </c>
      <c r="R40" s="236" t="s">
        <v>737</v>
      </c>
      <c r="S40" s="238"/>
      <c r="T40" s="154" t="str">
        <f t="shared" si="0"/>
        <v>Funding/EIA/WULA</v>
      </c>
      <c r="U40" s="266">
        <v>46136</v>
      </c>
    </row>
    <row r="41" spans="1:21" ht="69.599999999999994">
      <c r="A41" s="236">
        <v>46</v>
      </c>
      <c r="B41" s="154" t="s">
        <v>182</v>
      </c>
      <c r="C41" s="236" t="s">
        <v>364</v>
      </c>
      <c r="D41" s="154" t="s">
        <v>774</v>
      </c>
      <c r="E41" s="154" t="s">
        <v>473</v>
      </c>
      <c r="F41" s="154" t="str">
        <f>'[1]Catalytic Projects Tracker'!F47</f>
        <v>Wupperthal</v>
      </c>
      <c r="G41" s="263">
        <v>1000000</v>
      </c>
      <c r="H41" s="236" t="s">
        <v>278</v>
      </c>
      <c r="I41" s="264" t="s">
        <v>716</v>
      </c>
      <c r="J41" s="154" t="s">
        <v>494</v>
      </c>
      <c r="K41" s="154" t="str">
        <f t="shared" si="1"/>
        <v>Concept</v>
      </c>
      <c r="L41" s="154" t="s">
        <v>709</v>
      </c>
      <c r="M41" s="265" t="s">
        <v>360</v>
      </c>
      <c r="N41" s="159" t="s">
        <v>710</v>
      </c>
      <c r="O41" s="159" t="s">
        <v>362</v>
      </c>
      <c r="P41" s="154" t="s">
        <v>711</v>
      </c>
      <c r="Q41" s="236" t="s">
        <v>718</v>
      </c>
      <c r="R41" s="236" t="s">
        <v>771</v>
      </c>
      <c r="S41" s="238"/>
      <c r="T41" s="154" t="str">
        <f t="shared" si="0"/>
        <v>Funding/EIA/WULA</v>
      </c>
      <c r="U41" s="266">
        <v>46136</v>
      </c>
    </row>
    <row r="42" spans="1:21" s="275" customFormat="1" ht="69.599999999999994">
      <c r="A42" s="267">
        <v>47</v>
      </c>
      <c r="B42" s="268" t="s">
        <v>182</v>
      </c>
      <c r="C42" s="267" t="s">
        <v>364</v>
      </c>
      <c r="D42" s="268" t="s">
        <v>2600</v>
      </c>
      <c r="E42" s="268" t="s">
        <v>473</v>
      </c>
      <c r="F42" s="268" t="str">
        <f>'[1]Catalytic Projects Tracker'!F48</f>
        <v>Lamberts Bay</v>
      </c>
      <c r="G42" s="269" t="s">
        <v>775</v>
      </c>
      <c r="H42" s="267"/>
      <c r="I42" s="270" t="s">
        <v>716</v>
      </c>
      <c r="J42" s="268"/>
      <c r="K42" s="268">
        <f t="shared" si="1"/>
        <v>0</v>
      </c>
      <c r="L42" s="268" t="s">
        <v>709</v>
      </c>
      <c r="M42" s="271" t="s">
        <v>360</v>
      </c>
      <c r="N42" s="272" t="s">
        <v>710</v>
      </c>
      <c r="O42" s="272" t="s">
        <v>362</v>
      </c>
      <c r="P42" s="268" t="s">
        <v>711</v>
      </c>
      <c r="Q42" s="267"/>
      <c r="R42" s="267"/>
      <c r="S42" s="273"/>
      <c r="T42" s="268" t="str">
        <f t="shared" si="0"/>
        <v>Funding/EIA/WULA</v>
      </c>
      <c r="U42" s="274">
        <v>46136</v>
      </c>
    </row>
    <row r="43" spans="1:21" s="275" customFormat="1" ht="69.599999999999994">
      <c r="A43" s="267">
        <v>48</v>
      </c>
      <c r="B43" s="268" t="s">
        <v>182</v>
      </c>
      <c r="C43" s="267" t="s">
        <v>364</v>
      </c>
      <c r="D43" s="268" t="s">
        <v>2601</v>
      </c>
      <c r="E43" s="268" t="s">
        <v>473</v>
      </c>
      <c r="F43" s="268" t="str">
        <f>'[1]Catalytic Projects Tracker'!F49</f>
        <v>Elands Bay</v>
      </c>
      <c r="G43" s="269" t="s">
        <v>775</v>
      </c>
      <c r="H43" s="267"/>
      <c r="I43" s="270" t="s">
        <v>716</v>
      </c>
      <c r="J43" s="268"/>
      <c r="K43" s="268">
        <f t="shared" si="1"/>
        <v>0</v>
      </c>
      <c r="L43" s="268" t="s">
        <v>709</v>
      </c>
      <c r="M43" s="271" t="s">
        <v>360</v>
      </c>
      <c r="N43" s="272" t="s">
        <v>710</v>
      </c>
      <c r="O43" s="272" t="s">
        <v>362</v>
      </c>
      <c r="P43" s="268" t="s">
        <v>711</v>
      </c>
      <c r="Q43" s="267"/>
      <c r="R43" s="267"/>
      <c r="S43" s="273"/>
      <c r="T43" s="268" t="str">
        <f t="shared" si="0"/>
        <v>Funding/EIA/WULA</v>
      </c>
      <c r="U43" s="274">
        <v>46136</v>
      </c>
    </row>
    <row r="44" spans="1:21" s="275" customFormat="1" ht="69.599999999999994">
      <c r="A44" s="267">
        <v>49</v>
      </c>
      <c r="B44" s="268" t="s">
        <v>182</v>
      </c>
      <c r="C44" s="267" t="s">
        <v>364</v>
      </c>
      <c r="D44" s="268" t="s">
        <v>2602</v>
      </c>
      <c r="E44" s="268" t="s">
        <v>473</v>
      </c>
      <c r="F44" s="268" t="str">
        <f>'[1]Catalytic Projects Tracker'!F50</f>
        <v>Graafwater</v>
      </c>
      <c r="G44" s="269" t="s">
        <v>775</v>
      </c>
      <c r="H44" s="267"/>
      <c r="I44" s="270" t="s">
        <v>716</v>
      </c>
      <c r="J44" s="268"/>
      <c r="K44" s="268">
        <f t="shared" si="1"/>
        <v>0</v>
      </c>
      <c r="L44" s="268" t="s">
        <v>709</v>
      </c>
      <c r="M44" s="271" t="s">
        <v>360</v>
      </c>
      <c r="N44" s="272" t="s">
        <v>710</v>
      </c>
      <c r="O44" s="272" t="s">
        <v>362</v>
      </c>
      <c r="P44" s="268" t="s">
        <v>711</v>
      </c>
      <c r="Q44" s="267"/>
      <c r="R44" s="267"/>
      <c r="S44" s="273"/>
      <c r="T44" s="268" t="str">
        <f t="shared" si="0"/>
        <v>Funding/EIA/WULA</v>
      </c>
      <c r="U44" s="274">
        <v>46136</v>
      </c>
    </row>
    <row r="45" spans="1:21" ht="69.599999999999994">
      <c r="A45" s="236">
        <v>50</v>
      </c>
      <c r="B45" s="154" t="s">
        <v>182</v>
      </c>
      <c r="C45" s="236" t="s">
        <v>364</v>
      </c>
      <c r="D45" s="154" t="s">
        <v>776</v>
      </c>
      <c r="E45" s="154" t="s">
        <v>473</v>
      </c>
      <c r="F45" s="154" t="str">
        <f>'[1]Catalytic Projects Tracker'!F51</f>
        <v>All Towns</v>
      </c>
      <c r="G45" s="263">
        <v>15000000</v>
      </c>
      <c r="H45" s="236" t="s">
        <v>278</v>
      </c>
      <c r="I45" s="264" t="s">
        <v>716</v>
      </c>
      <c r="J45" s="154" t="s">
        <v>414</v>
      </c>
      <c r="K45" s="154" t="str">
        <f t="shared" si="1"/>
        <v>Feasibility/Business Case</v>
      </c>
      <c r="L45" s="154" t="s">
        <v>709</v>
      </c>
      <c r="M45" s="265" t="s">
        <v>360</v>
      </c>
      <c r="N45" s="159" t="s">
        <v>710</v>
      </c>
      <c r="O45" s="159" t="s">
        <v>362</v>
      </c>
      <c r="P45" s="154" t="s">
        <v>711</v>
      </c>
      <c r="Q45" s="236" t="s">
        <v>725</v>
      </c>
      <c r="R45" s="236" t="s">
        <v>727</v>
      </c>
      <c r="S45" s="238"/>
      <c r="T45" s="154" t="str">
        <f t="shared" si="0"/>
        <v>Funding/EIA/WULA</v>
      </c>
      <c r="U45" s="266">
        <v>46136</v>
      </c>
    </row>
    <row r="46" spans="1:21" s="275" customFormat="1" ht="69.599999999999994">
      <c r="A46" s="267">
        <v>51</v>
      </c>
      <c r="B46" s="268" t="s">
        <v>182</v>
      </c>
      <c r="C46" s="267" t="s">
        <v>364</v>
      </c>
      <c r="D46" s="268" t="s">
        <v>2603</v>
      </c>
      <c r="E46" s="268" t="s">
        <v>473</v>
      </c>
      <c r="F46" s="268" t="str">
        <f>'[1]Catalytic Projects Tracker'!F52</f>
        <v>Citrusdal</v>
      </c>
      <c r="G46" s="269" t="s">
        <v>775</v>
      </c>
      <c r="H46" s="267"/>
      <c r="I46" s="270" t="s">
        <v>716</v>
      </c>
      <c r="J46" s="268"/>
      <c r="K46" s="268">
        <f t="shared" si="1"/>
        <v>0</v>
      </c>
      <c r="L46" s="268" t="s">
        <v>709</v>
      </c>
      <c r="M46" s="271" t="s">
        <v>360</v>
      </c>
      <c r="N46" s="272" t="s">
        <v>710</v>
      </c>
      <c r="O46" s="272" t="s">
        <v>362</v>
      </c>
      <c r="P46" s="268" t="s">
        <v>711</v>
      </c>
      <c r="Q46" s="267"/>
      <c r="R46" s="267"/>
      <c r="S46" s="273"/>
      <c r="T46" s="268" t="str">
        <f t="shared" si="0"/>
        <v>Funding/EIA/WULA</v>
      </c>
      <c r="U46" s="274">
        <v>46136</v>
      </c>
    </row>
    <row r="47" spans="1:21" ht="69.599999999999994">
      <c r="A47" s="236">
        <v>52</v>
      </c>
      <c r="B47" s="154" t="s">
        <v>182</v>
      </c>
      <c r="C47" s="236" t="s">
        <v>364</v>
      </c>
      <c r="D47" s="154" t="s">
        <v>777</v>
      </c>
      <c r="E47" s="154" t="s">
        <v>473</v>
      </c>
      <c r="F47" s="154" t="str">
        <f>'[1]Catalytic Projects Tracker'!F53</f>
        <v>Paleisheuwel/Leipoldtville</v>
      </c>
      <c r="G47" s="263">
        <v>15000000</v>
      </c>
      <c r="H47" s="236" t="s">
        <v>404</v>
      </c>
      <c r="I47" s="264" t="s">
        <v>716</v>
      </c>
      <c r="J47" s="154" t="s">
        <v>494</v>
      </c>
      <c r="K47" s="154" t="str">
        <f t="shared" si="1"/>
        <v>Concept</v>
      </c>
      <c r="L47" s="154" t="s">
        <v>709</v>
      </c>
      <c r="M47" s="265" t="s">
        <v>360</v>
      </c>
      <c r="N47" s="159" t="s">
        <v>710</v>
      </c>
      <c r="O47" s="159" t="s">
        <v>362</v>
      </c>
      <c r="P47" s="154" t="s">
        <v>711</v>
      </c>
      <c r="Q47" s="236" t="s">
        <v>725</v>
      </c>
      <c r="R47" s="236" t="s">
        <v>727</v>
      </c>
      <c r="S47" s="238"/>
      <c r="T47" s="154" t="str">
        <f t="shared" si="0"/>
        <v>Funding/EIA/WULA</v>
      </c>
      <c r="U47" s="266">
        <v>46136</v>
      </c>
    </row>
    <row r="48" spans="1:21" ht="69.599999999999994">
      <c r="A48" s="236">
        <v>53</v>
      </c>
      <c r="B48" s="154" t="s">
        <v>182</v>
      </c>
      <c r="C48" s="236" t="s">
        <v>364</v>
      </c>
      <c r="D48" s="154" t="s">
        <v>778</v>
      </c>
      <c r="E48" s="154" t="s">
        <v>473</v>
      </c>
      <c r="F48" s="154" t="str">
        <f>'[1]Catalytic Projects Tracker'!F54</f>
        <v>Leipoldtville</v>
      </c>
      <c r="G48" s="263" t="s">
        <v>775</v>
      </c>
      <c r="H48" s="236"/>
      <c r="I48" s="264" t="s">
        <v>716</v>
      </c>
      <c r="J48" s="154" t="s">
        <v>494</v>
      </c>
      <c r="K48" s="154" t="str">
        <f t="shared" si="1"/>
        <v>Concept</v>
      </c>
      <c r="L48" s="154" t="s">
        <v>709</v>
      </c>
      <c r="M48" s="265" t="s">
        <v>360</v>
      </c>
      <c r="N48" s="159" t="s">
        <v>710</v>
      </c>
      <c r="O48" s="159" t="s">
        <v>362</v>
      </c>
      <c r="P48" s="154" t="s">
        <v>711</v>
      </c>
      <c r="Q48" s="236" t="s">
        <v>725</v>
      </c>
      <c r="R48" s="236" t="s">
        <v>727</v>
      </c>
      <c r="S48" s="238"/>
      <c r="T48" s="154" t="str">
        <f t="shared" si="0"/>
        <v>Funding/EIA/WULA</v>
      </c>
      <c r="U48" s="266">
        <v>46136</v>
      </c>
    </row>
    <row r="49" spans="1:21" ht="69.599999999999994">
      <c r="A49" s="236">
        <v>54</v>
      </c>
      <c r="B49" s="154" t="s">
        <v>182</v>
      </c>
      <c r="C49" s="236" t="s">
        <v>364</v>
      </c>
      <c r="D49" s="154" t="s">
        <v>779</v>
      </c>
      <c r="E49" s="154" t="s">
        <v>473</v>
      </c>
      <c r="F49" s="154" t="str">
        <f>'[1]Catalytic Projects Tracker'!F55</f>
        <v>Elandskloof</v>
      </c>
      <c r="G49" s="263">
        <v>9840000</v>
      </c>
      <c r="H49" s="236" t="s">
        <v>404</v>
      </c>
      <c r="I49" s="264" t="s">
        <v>716</v>
      </c>
      <c r="J49" s="154" t="s">
        <v>494</v>
      </c>
      <c r="K49" s="154" t="str">
        <f t="shared" si="1"/>
        <v>Concept</v>
      </c>
      <c r="L49" s="154" t="s">
        <v>709</v>
      </c>
      <c r="M49" s="265" t="s">
        <v>360</v>
      </c>
      <c r="N49" s="159" t="s">
        <v>710</v>
      </c>
      <c r="O49" s="159" t="s">
        <v>362</v>
      </c>
      <c r="P49" s="154" t="s">
        <v>711</v>
      </c>
      <c r="Q49" s="236" t="s">
        <v>727</v>
      </c>
      <c r="R49" s="236" t="s">
        <v>718</v>
      </c>
      <c r="S49" s="238"/>
      <c r="T49" s="154" t="str">
        <f t="shared" si="0"/>
        <v>Funding/EIA/WULA</v>
      </c>
      <c r="U49" s="266">
        <v>46136</v>
      </c>
    </row>
    <row r="50" spans="1:21" ht="69.599999999999994">
      <c r="A50" s="236">
        <v>55</v>
      </c>
      <c r="B50" s="154" t="s">
        <v>182</v>
      </c>
      <c r="C50" s="236" t="s">
        <v>364</v>
      </c>
      <c r="D50" s="154" t="s">
        <v>780</v>
      </c>
      <c r="E50" s="154" t="s">
        <v>379</v>
      </c>
      <c r="F50" s="154" t="str">
        <f>'[1]Catalytic Projects Tracker'!F56</f>
        <v>Elandskloof</v>
      </c>
      <c r="G50" s="263">
        <v>17500000</v>
      </c>
      <c r="H50" s="236" t="s">
        <v>404</v>
      </c>
      <c r="I50" s="264" t="s">
        <v>716</v>
      </c>
      <c r="J50" s="154" t="s">
        <v>494</v>
      </c>
      <c r="K50" s="154" t="str">
        <f t="shared" si="1"/>
        <v>Concept</v>
      </c>
      <c r="L50" s="154" t="s">
        <v>709</v>
      </c>
      <c r="M50" s="265" t="s">
        <v>360</v>
      </c>
      <c r="N50" s="159" t="s">
        <v>710</v>
      </c>
      <c r="O50" s="159" t="s">
        <v>362</v>
      </c>
      <c r="P50" s="154" t="s">
        <v>711</v>
      </c>
      <c r="Q50" s="236"/>
      <c r="R50" s="236"/>
      <c r="S50" s="238"/>
      <c r="T50" s="154" t="str">
        <f t="shared" si="0"/>
        <v>Funding/EIA/WULA</v>
      </c>
      <c r="U50" s="266">
        <v>46136</v>
      </c>
    </row>
    <row r="51" spans="1:21" ht="69.599999999999994">
      <c r="A51" s="236">
        <v>56</v>
      </c>
      <c r="B51" s="154" t="s">
        <v>182</v>
      </c>
      <c r="C51" s="236" t="s">
        <v>364</v>
      </c>
      <c r="D51" s="154" t="s">
        <v>781</v>
      </c>
      <c r="E51" s="154" t="s">
        <v>379</v>
      </c>
      <c r="F51" s="154" t="str">
        <f>'[1]Catalytic Projects Tracker'!F57</f>
        <v>Elands Bay</v>
      </c>
      <c r="G51" s="263">
        <v>50000000</v>
      </c>
      <c r="H51" s="236" t="s">
        <v>404</v>
      </c>
      <c r="I51" s="264" t="s">
        <v>716</v>
      </c>
      <c r="J51" s="154" t="s">
        <v>494</v>
      </c>
      <c r="K51" s="154" t="str">
        <f t="shared" si="1"/>
        <v>Concept</v>
      </c>
      <c r="L51" s="154" t="s">
        <v>709</v>
      </c>
      <c r="M51" s="265" t="s">
        <v>360</v>
      </c>
      <c r="N51" s="159" t="s">
        <v>710</v>
      </c>
      <c r="O51" s="159" t="s">
        <v>362</v>
      </c>
      <c r="P51" s="154" t="s">
        <v>711</v>
      </c>
      <c r="Q51" s="236" t="s">
        <v>727</v>
      </c>
      <c r="R51" s="236" t="s">
        <v>771</v>
      </c>
      <c r="S51" s="238"/>
      <c r="T51" s="154" t="str">
        <f t="shared" si="0"/>
        <v>Funding/EIA/WULA</v>
      </c>
      <c r="U51" s="266">
        <v>46136</v>
      </c>
    </row>
    <row r="52" spans="1:21" ht="69.599999999999994">
      <c r="A52" s="236">
        <v>57</v>
      </c>
      <c r="B52" s="154" t="s">
        <v>182</v>
      </c>
      <c r="C52" s="236" t="s">
        <v>364</v>
      </c>
      <c r="D52" s="154" t="s">
        <v>782</v>
      </c>
      <c r="E52" s="154" t="s">
        <v>379</v>
      </c>
      <c r="F52" s="154" t="str">
        <f>'[1]Catalytic Projects Tracker'!F58</f>
        <v>Clanwilliam</v>
      </c>
      <c r="G52" s="263">
        <v>5500000</v>
      </c>
      <c r="H52" s="236" t="s">
        <v>715</v>
      </c>
      <c r="I52" s="264" t="s">
        <v>716</v>
      </c>
      <c r="J52" s="154" t="s">
        <v>414</v>
      </c>
      <c r="K52" s="154" t="str">
        <f t="shared" si="1"/>
        <v>Feasibility/Business Case</v>
      </c>
      <c r="L52" s="154" t="s">
        <v>709</v>
      </c>
      <c r="M52" s="265" t="s">
        <v>360</v>
      </c>
      <c r="N52" s="159" t="s">
        <v>710</v>
      </c>
      <c r="O52" s="159" t="s">
        <v>362</v>
      </c>
      <c r="P52" s="154" t="s">
        <v>711</v>
      </c>
      <c r="Q52" s="236" t="s">
        <v>725</v>
      </c>
      <c r="R52" s="236" t="s">
        <v>727</v>
      </c>
      <c r="S52" s="238"/>
      <c r="T52" s="154" t="str">
        <f t="shared" si="0"/>
        <v>Funding/EIA/WULA</v>
      </c>
      <c r="U52" s="266">
        <v>46136</v>
      </c>
    </row>
    <row r="53" spans="1:21" ht="69.599999999999994">
      <c r="A53" s="236">
        <v>58</v>
      </c>
      <c r="B53" s="154" t="s">
        <v>182</v>
      </c>
      <c r="C53" s="236" t="s">
        <v>364</v>
      </c>
      <c r="D53" s="154" t="s">
        <v>783</v>
      </c>
      <c r="E53" s="154" t="s">
        <v>379</v>
      </c>
      <c r="F53" s="154" t="str">
        <f>'[1]Catalytic Projects Tracker'!F59</f>
        <v>Citrusdal</v>
      </c>
      <c r="G53" s="263">
        <v>500000</v>
      </c>
      <c r="H53" s="236" t="s">
        <v>784</v>
      </c>
      <c r="I53" s="264" t="s">
        <v>716</v>
      </c>
      <c r="J53" s="154" t="s">
        <v>494</v>
      </c>
      <c r="K53" s="154" t="str">
        <f t="shared" si="1"/>
        <v>Concept</v>
      </c>
      <c r="L53" s="154" t="s">
        <v>709</v>
      </c>
      <c r="M53" s="265" t="s">
        <v>360</v>
      </c>
      <c r="N53" s="159" t="s">
        <v>710</v>
      </c>
      <c r="O53" s="159" t="s">
        <v>362</v>
      </c>
      <c r="P53" s="154" t="s">
        <v>711</v>
      </c>
      <c r="Q53" s="236" t="s">
        <v>724</v>
      </c>
      <c r="R53" s="236" t="s">
        <v>725</v>
      </c>
      <c r="S53" s="238"/>
      <c r="T53" s="154" t="str">
        <f t="shared" si="0"/>
        <v>Funding/EIA/WULA</v>
      </c>
      <c r="U53" s="266">
        <v>46136</v>
      </c>
    </row>
    <row r="54" spans="1:21" ht="69.599999999999994">
      <c r="A54" s="236">
        <v>59</v>
      </c>
      <c r="B54" s="154" t="s">
        <v>182</v>
      </c>
      <c r="C54" s="236" t="s">
        <v>364</v>
      </c>
      <c r="D54" s="154" t="s">
        <v>785</v>
      </c>
      <c r="E54" s="154" t="s">
        <v>379</v>
      </c>
      <c r="F54" s="154" t="str">
        <f>'[1]Catalytic Projects Tracker'!F60</f>
        <v>Lamberts Bay</v>
      </c>
      <c r="G54" s="263">
        <v>800000</v>
      </c>
      <c r="H54" s="236" t="s">
        <v>784</v>
      </c>
      <c r="I54" s="264" t="s">
        <v>716</v>
      </c>
      <c r="J54" s="154" t="s">
        <v>494</v>
      </c>
      <c r="K54" s="154" t="str">
        <f t="shared" si="1"/>
        <v>Concept</v>
      </c>
      <c r="L54" s="154" t="s">
        <v>709</v>
      </c>
      <c r="M54" s="265" t="s">
        <v>360</v>
      </c>
      <c r="N54" s="159" t="s">
        <v>710</v>
      </c>
      <c r="O54" s="159" t="s">
        <v>362</v>
      </c>
      <c r="P54" s="154" t="s">
        <v>711</v>
      </c>
      <c r="Q54" s="236" t="s">
        <v>724</v>
      </c>
      <c r="R54" s="236" t="s">
        <v>725</v>
      </c>
      <c r="S54" s="238"/>
      <c r="T54" s="154" t="str">
        <f t="shared" si="0"/>
        <v>Funding/EIA/WULA</v>
      </c>
      <c r="U54" s="266">
        <v>46136</v>
      </c>
    </row>
    <row r="55" spans="1:21" ht="69.599999999999994">
      <c r="A55" s="236">
        <v>60</v>
      </c>
      <c r="B55" s="154" t="s">
        <v>182</v>
      </c>
      <c r="C55" s="236" t="s">
        <v>364</v>
      </c>
      <c r="D55" s="154" t="s">
        <v>786</v>
      </c>
      <c r="E55" s="154" t="s">
        <v>379</v>
      </c>
      <c r="F55" s="154" t="str">
        <f>'[1]Catalytic Projects Tracker'!F61</f>
        <v>Elands Bay</v>
      </c>
      <c r="G55" s="263">
        <v>15000000</v>
      </c>
      <c r="H55" s="236" t="s">
        <v>404</v>
      </c>
      <c r="I55" s="264" t="s">
        <v>716</v>
      </c>
      <c r="J55" s="154" t="s">
        <v>494</v>
      </c>
      <c r="K55" s="154" t="str">
        <f t="shared" si="1"/>
        <v>Concept</v>
      </c>
      <c r="L55" s="154" t="s">
        <v>709</v>
      </c>
      <c r="M55" s="265" t="s">
        <v>360</v>
      </c>
      <c r="N55" s="159" t="s">
        <v>710</v>
      </c>
      <c r="O55" s="159" t="s">
        <v>362</v>
      </c>
      <c r="P55" s="154" t="s">
        <v>711</v>
      </c>
      <c r="Q55" s="236" t="s">
        <v>725</v>
      </c>
      <c r="R55" s="236" t="s">
        <v>727</v>
      </c>
      <c r="S55" s="238"/>
      <c r="T55" s="154" t="str">
        <f t="shared" si="0"/>
        <v>Funding/EIA/WULA</v>
      </c>
      <c r="U55" s="266">
        <v>46136</v>
      </c>
    </row>
    <row r="56" spans="1:21" ht="69.599999999999994">
      <c r="A56" s="236">
        <v>61</v>
      </c>
      <c r="B56" s="154" t="s">
        <v>182</v>
      </c>
      <c r="C56" s="236" t="s">
        <v>364</v>
      </c>
      <c r="D56" s="154" t="s">
        <v>787</v>
      </c>
      <c r="E56" s="154" t="s">
        <v>379</v>
      </c>
      <c r="F56" s="154" t="str">
        <f>'[1]Catalytic Projects Tracker'!F62</f>
        <v>Graafwater</v>
      </c>
      <c r="G56" s="263">
        <v>10000000</v>
      </c>
      <c r="H56" s="236" t="s">
        <v>404</v>
      </c>
      <c r="I56" s="264" t="s">
        <v>716</v>
      </c>
      <c r="J56" s="154" t="s">
        <v>494</v>
      </c>
      <c r="K56" s="154" t="str">
        <f t="shared" si="1"/>
        <v>Concept</v>
      </c>
      <c r="L56" s="154" t="s">
        <v>709</v>
      </c>
      <c r="M56" s="265" t="s">
        <v>360</v>
      </c>
      <c r="N56" s="159" t="s">
        <v>710</v>
      </c>
      <c r="O56" s="159" t="s">
        <v>362</v>
      </c>
      <c r="P56" s="154" t="s">
        <v>711</v>
      </c>
      <c r="Q56" s="236" t="s">
        <v>725</v>
      </c>
      <c r="R56" s="236" t="s">
        <v>718</v>
      </c>
      <c r="S56" s="238"/>
      <c r="T56" s="154" t="str">
        <f t="shared" si="0"/>
        <v>Funding/EIA/WULA</v>
      </c>
      <c r="U56" s="266">
        <v>46136</v>
      </c>
    </row>
    <row r="57" spans="1:21" ht="69.599999999999994">
      <c r="A57" s="236">
        <v>62</v>
      </c>
      <c r="B57" s="154" t="s">
        <v>182</v>
      </c>
      <c r="C57" s="236" t="s">
        <v>364</v>
      </c>
      <c r="D57" s="154" t="s">
        <v>788</v>
      </c>
      <c r="E57" s="154" t="s">
        <v>379</v>
      </c>
      <c r="F57" s="154" t="str">
        <f>'[1]Catalytic Projects Tracker'!F63</f>
        <v>Clanwilliam</v>
      </c>
      <c r="G57" s="263">
        <v>80000000</v>
      </c>
      <c r="H57" s="236" t="s">
        <v>404</v>
      </c>
      <c r="I57" s="264" t="s">
        <v>716</v>
      </c>
      <c r="J57" s="154" t="s">
        <v>494</v>
      </c>
      <c r="K57" s="154" t="str">
        <f t="shared" si="1"/>
        <v>Concept</v>
      </c>
      <c r="L57" s="154" t="s">
        <v>709</v>
      </c>
      <c r="M57" s="265" t="s">
        <v>360</v>
      </c>
      <c r="N57" s="159" t="s">
        <v>710</v>
      </c>
      <c r="O57" s="159" t="s">
        <v>362</v>
      </c>
      <c r="P57" s="154" t="s">
        <v>711</v>
      </c>
      <c r="Q57" s="236" t="s">
        <v>724</v>
      </c>
      <c r="R57" s="236" t="s">
        <v>727</v>
      </c>
      <c r="S57" s="238"/>
      <c r="T57" s="154" t="str">
        <f t="shared" si="0"/>
        <v>Funding/EIA/WULA</v>
      </c>
      <c r="U57" s="266">
        <v>46136</v>
      </c>
    </row>
    <row r="58" spans="1:21" ht="69.599999999999994">
      <c r="A58" s="236">
        <v>64</v>
      </c>
      <c r="B58" s="154" t="s">
        <v>182</v>
      </c>
      <c r="C58" s="236" t="s">
        <v>364</v>
      </c>
      <c r="D58" s="154" t="s">
        <v>776</v>
      </c>
      <c r="E58" s="154" t="s">
        <v>379</v>
      </c>
      <c r="F58" s="154" t="str">
        <f>'[1]Catalytic Projects Tracker'!F65</f>
        <v>All Towns</v>
      </c>
      <c r="G58" s="263">
        <v>50000000</v>
      </c>
      <c r="H58" s="236" t="s">
        <v>278</v>
      </c>
      <c r="I58" s="264" t="s">
        <v>716</v>
      </c>
      <c r="J58" s="154" t="s">
        <v>414</v>
      </c>
      <c r="K58" s="154" t="str">
        <f t="shared" si="1"/>
        <v>Feasibility/Business Case</v>
      </c>
      <c r="L58" s="154" t="s">
        <v>709</v>
      </c>
      <c r="M58" s="265" t="s">
        <v>360</v>
      </c>
      <c r="N58" s="159" t="s">
        <v>710</v>
      </c>
      <c r="O58" s="159" t="s">
        <v>362</v>
      </c>
      <c r="P58" s="154" t="s">
        <v>711</v>
      </c>
      <c r="Q58" s="236" t="s">
        <v>725</v>
      </c>
      <c r="R58" s="236" t="s">
        <v>718</v>
      </c>
      <c r="S58" s="238"/>
      <c r="T58" s="154" t="str">
        <f t="shared" si="0"/>
        <v>Funding/EIA/WULA</v>
      </c>
      <c r="U58" s="266">
        <v>46136</v>
      </c>
    </row>
    <row r="59" spans="1:21" ht="69.599999999999994">
      <c r="A59" s="236">
        <v>65</v>
      </c>
      <c r="B59" s="154" t="s">
        <v>182</v>
      </c>
      <c r="C59" s="236" t="s">
        <v>364</v>
      </c>
      <c r="D59" s="154" t="s">
        <v>789</v>
      </c>
      <c r="E59" s="154" t="s">
        <v>379</v>
      </c>
      <c r="F59" s="154" t="str">
        <f>'[1]Catalytic Projects Tracker'!F66</f>
        <v>Elands Bay</v>
      </c>
      <c r="G59" s="263">
        <v>15000000</v>
      </c>
      <c r="H59" s="236" t="s">
        <v>404</v>
      </c>
      <c r="I59" s="264" t="s">
        <v>716</v>
      </c>
      <c r="J59" s="154" t="s">
        <v>494</v>
      </c>
      <c r="K59" s="154" t="str">
        <f t="shared" si="1"/>
        <v>Concept</v>
      </c>
      <c r="L59" s="154" t="s">
        <v>709</v>
      </c>
      <c r="M59" s="265" t="s">
        <v>360</v>
      </c>
      <c r="N59" s="159" t="s">
        <v>710</v>
      </c>
      <c r="O59" s="159" t="s">
        <v>362</v>
      </c>
      <c r="P59" s="154" t="s">
        <v>711</v>
      </c>
      <c r="Q59" s="236" t="s">
        <v>732</v>
      </c>
      <c r="R59" s="236" t="s">
        <v>790</v>
      </c>
      <c r="S59" s="238"/>
      <c r="T59" s="154" t="str">
        <f t="shared" si="0"/>
        <v>Funding/EIA/WULA</v>
      </c>
      <c r="U59" s="266">
        <v>46136</v>
      </c>
    </row>
    <row r="60" spans="1:21" ht="69.599999999999994">
      <c r="A60" s="236">
        <v>66</v>
      </c>
      <c r="B60" s="154" t="s">
        <v>182</v>
      </c>
      <c r="C60" s="236" t="s">
        <v>364</v>
      </c>
      <c r="D60" s="154" t="s">
        <v>791</v>
      </c>
      <c r="E60" s="154" t="s">
        <v>379</v>
      </c>
      <c r="F60" s="154" t="str">
        <f>'[1]Catalytic Projects Tracker'!F67</f>
        <v>All Towns</v>
      </c>
      <c r="G60" s="236">
        <v>10000000</v>
      </c>
      <c r="H60" s="236" t="s">
        <v>707</v>
      </c>
      <c r="I60" s="264" t="s">
        <v>716</v>
      </c>
      <c r="J60" s="154" t="s">
        <v>414</v>
      </c>
      <c r="K60" s="154" t="str">
        <f t="shared" si="1"/>
        <v>Feasibility/Business Case</v>
      </c>
      <c r="L60" s="154" t="s">
        <v>709</v>
      </c>
      <c r="M60" s="265" t="s">
        <v>360</v>
      </c>
      <c r="N60" s="159" t="s">
        <v>710</v>
      </c>
      <c r="O60" s="159" t="s">
        <v>362</v>
      </c>
      <c r="P60" s="154" t="s">
        <v>711</v>
      </c>
      <c r="Q60" s="236"/>
      <c r="R60" s="236"/>
      <c r="S60" s="238"/>
      <c r="T60" s="154" t="str">
        <f t="shared" si="0"/>
        <v>Funding/EIA/WULA</v>
      </c>
      <c r="U60" s="266">
        <v>46136</v>
      </c>
    </row>
    <row r="61" spans="1:21" ht="69.599999999999994">
      <c r="A61" s="236">
        <v>69</v>
      </c>
      <c r="B61" s="154" t="s">
        <v>182</v>
      </c>
      <c r="C61" s="236" t="s">
        <v>364</v>
      </c>
      <c r="D61" s="154" t="s">
        <v>792</v>
      </c>
      <c r="E61" s="154" t="s">
        <v>793</v>
      </c>
      <c r="F61" s="154" t="str">
        <f>'[1]Catalytic Projects Tracker'!F70</f>
        <v>All Towns</v>
      </c>
      <c r="G61" s="263">
        <v>80000000</v>
      </c>
      <c r="H61" s="236" t="s">
        <v>715</v>
      </c>
      <c r="I61" s="264" t="s">
        <v>716</v>
      </c>
      <c r="J61" s="154" t="s">
        <v>616</v>
      </c>
      <c r="K61" s="154" t="str">
        <f t="shared" si="1"/>
        <v>Pre-feasibility</v>
      </c>
      <c r="L61" s="154" t="s">
        <v>709</v>
      </c>
      <c r="M61" s="265" t="s">
        <v>360</v>
      </c>
      <c r="N61" s="159" t="s">
        <v>710</v>
      </c>
      <c r="O61" s="159" t="s">
        <v>362</v>
      </c>
      <c r="P61" s="154" t="s">
        <v>711</v>
      </c>
      <c r="Q61" s="238"/>
      <c r="R61" s="238"/>
      <c r="S61" s="238"/>
      <c r="T61" s="154" t="str">
        <f t="shared" si="0"/>
        <v>Funding/EIA/WULA</v>
      </c>
      <c r="U61" s="266">
        <v>46136</v>
      </c>
    </row>
    <row r="62" spans="1:21" ht="69.599999999999994">
      <c r="A62" s="236">
        <v>70</v>
      </c>
      <c r="B62" s="154" t="s">
        <v>182</v>
      </c>
      <c r="C62" s="236" t="s">
        <v>364</v>
      </c>
      <c r="D62" s="154" t="s">
        <v>794</v>
      </c>
      <c r="E62" s="154" t="s">
        <v>714</v>
      </c>
      <c r="F62" s="154" t="str">
        <f>'[1]Catalytic Projects Tracker'!F71</f>
        <v>Citrusdal</v>
      </c>
      <c r="G62" s="236">
        <v>50000000</v>
      </c>
      <c r="H62" s="236" t="s">
        <v>715</v>
      </c>
      <c r="I62" s="264" t="s">
        <v>716</v>
      </c>
      <c r="J62" s="154" t="s">
        <v>414</v>
      </c>
      <c r="K62" s="154" t="str">
        <f t="shared" si="1"/>
        <v>Feasibility/Business Case</v>
      </c>
      <c r="L62" s="154" t="s">
        <v>709</v>
      </c>
      <c r="M62" s="265" t="s">
        <v>360</v>
      </c>
      <c r="N62" s="159" t="s">
        <v>710</v>
      </c>
      <c r="O62" s="159" t="s">
        <v>362</v>
      </c>
      <c r="P62" s="154" t="s">
        <v>711</v>
      </c>
      <c r="Q62" s="236" t="s">
        <v>724</v>
      </c>
      <c r="R62" s="236" t="s">
        <v>718</v>
      </c>
      <c r="S62" s="238"/>
      <c r="T62" s="154" t="str">
        <f t="shared" si="0"/>
        <v>Funding/EIA/WULA</v>
      </c>
      <c r="U62" s="266">
        <v>46136</v>
      </c>
    </row>
    <row r="63" spans="1:21" ht="69.599999999999994">
      <c r="A63" s="236">
        <v>71</v>
      </c>
      <c r="B63" s="154" t="s">
        <v>182</v>
      </c>
      <c r="C63" s="236" t="s">
        <v>364</v>
      </c>
      <c r="D63" s="154" t="s">
        <v>795</v>
      </c>
      <c r="E63" s="154" t="s">
        <v>714</v>
      </c>
      <c r="F63" s="154" t="str">
        <f>'[1]Catalytic Projects Tracker'!F72</f>
        <v>All Towns</v>
      </c>
      <c r="G63" s="236">
        <v>500000000</v>
      </c>
      <c r="H63" s="236" t="s">
        <v>707</v>
      </c>
      <c r="I63" s="264" t="s">
        <v>716</v>
      </c>
      <c r="J63" s="154" t="s">
        <v>414</v>
      </c>
      <c r="K63" s="154" t="str">
        <f t="shared" si="1"/>
        <v>Feasibility/Business Case</v>
      </c>
      <c r="L63" s="154" t="s">
        <v>709</v>
      </c>
      <c r="M63" s="265" t="s">
        <v>360</v>
      </c>
      <c r="N63" s="159" t="s">
        <v>710</v>
      </c>
      <c r="O63" s="159" t="s">
        <v>362</v>
      </c>
      <c r="P63" s="154" t="s">
        <v>711</v>
      </c>
      <c r="Q63" s="238"/>
      <c r="R63" s="238"/>
      <c r="S63" s="238"/>
      <c r="T63" s="154" t="str">
        <f t="shared" si="0"/>
        <v>Funding/EIA/WULA</v>
      </c>
      <c r="U63" s="266">
        <v>46136</v>
      </c>
    </row>
    <row r="64" spans="1:21" ht="69.599999999999994">
      <c r="A64" s="236">
        <v>72</v>
      </c>
      <c r="B64" s="154" t="s">
        <v>182</v>
      </c>
      <c r="C64" s="236" t="s">
        <v>364</v>
      </c>
      <c r="D64" s="154" t="s">
        <v>796</v>
      </c>
      <c r="E64" s="154" t="s">
        <v>714</v>
      </c>
      <c r="F64" s="154" t="str">
        <f>'[1]Catalytic Projects Tracker'!F73</f>
        <v>Clanwilliam</v>
      </c>
      <c r="G64" s="236">
        <v>20000000</v>
      </c>
      <c r="H64" s="236" t="s">
        <v>715</v>
      </c>
      <c r="I64" s="264" t="s">
        <v>716</v>
      </c>
      <c r="J64" s="154" t="s">
        <v>396</v>
      </c>
      <c r="K64" s="154" t="str">
        <f t="shared" si="1"/>
        <v>Implementation</v>
      </c>
      <c r="L64" s="154" t="s">
        <v>709</v>
      </c>
      <c r="M64" s="265" t="s">
        <v>360</v>
      </c>
      <c r="N64" s="159" t="s">
        <v>710</v>
      </c>
      <c r="O64" s="159" t="s">
        <v>362</v>
      </c>
      <c r="P64" s="154" t="s">
        <v>711</v>
      </c>
      <c r="Q64" s="236" t="s">
        <v>730</v>
      </c>
      <c r="R64" s="236" t="s">
        <v>727</v>
      </c>
      <c r="S64" s="238"/>
      <c r="T64" s="154" t="str">
        <f t="shared" si="0"/>
        <v>Funding/EIA/WULA</v>
      </c>
      <c r="U64" s="266">
        <v>46136</v>
      </c>
    </row>
    <row r="65" spans="1:21" ht="69.599999999999994">
      <c r="A65" s="236">
        <v>74</v>
      </c>
      <c r="B65" s="154" t="s">
        <v>182</v>
      </c>
      <c r="C65" s="236" t="s">
        <v>364</v>
      </c>
      <c r="D65" s="154" t="s">
        <v>797</v>
      </c>
      <c r="E65" s="154" t="s">
        <v>714</v>
      </c>
      <c r="F65" s="154" t="str">
        <f>'[1]Catalytic Projects Tracker'!F75</f>
        <v>All Towns</v>
      </c>
      <c r="G65" s="236">
        <v>10000000</v>
      </c>
      <c r="H65" s="236" t="s">
        <v>715</v>
      </c>
      <c r="I65" s="264" t="s">
        <v>716</v>
      </c>
      <c r="J65" s="154" t="s">
        <v>414</v>
      </c>
      <c r="K65" s="154" t="str">
        <f t="shared" si="1"/>
        <v>Feasibility/Business Case</v>
      </c>
      <c r="L65" s="154" t="s">
        <v>709</v>
      </c>
      <c r="M65" s="265" t="s">
        <v>360</v>
      </c>
      <c r="N65" s="159" t="s">
        <v>710</v>
      </c>
      <c r="O65" s="159" t="s">
        <v>362</v>
      </c>
      <c r="P65" s="154" t="s">
        <v>711</v>
      </c>
      <c r="Q65" s="236" t="s">
        <v>730</v>
      </c>
      <c r="R65" s="236" t="s">
        <v>727</v>
      </c>
      <c r="S65" s="238"/>
      <c r="T65" s="154" t="str">
        <f t="shared" si="0"/>
        <v>Funding/EIA/WULA</v>
      </c>
      <c r="U65" s="266">
        <v>46136</v>
      </c>
    </row>
    <row r="66" spans="1:21" ht="69.599999999999994">
      <c r="A66" s="236">
        <v>78</v>
      </c>
      <c r="B66" s="154" t="s">
        <v>182</v>
      </c>
      <c r="C66" s="236" t="s">
        <v>364</v>
      </c>
      <c r="D66" s="154" t="s">
        <v>798</v>
      </c>
      <c r="E66" s="154" t="s">
        <v>799</v>
      </c>
      <c r="F66" s="154" t="str">
        <f>'[1]Catalytic Projects Tracker'!F79</f>
        <v>All Towns</v>
      </c>
      <c r="G66" s="236">
        <v>250000000</v>
      </c>
      <c r="H66" s="236" t="s">
        <v>800</v>
      </c>
      <c r="I66" s="264" t="s">
        <v>716</v>
      </c>
      <c r="J66" s="154" t="s">
        <v>581</v>
      </c>
      <c r="K66" s="154" t="str">
        <f t="shared" si="1"/>
        <v>Design/Procurement Ready</v>
      </c>
      <c r="L66" s="154" t="s">
        <v>709</v>
      </c>
      <c r="M66" s="265" t="s">
        <v>360</v>
      </c>
      <c r="N66" s="159" t="s">
        <v>710</v>
      </c>
      <c r="O66" s="159" t="s">
        <v>362</v>
      </c>
      <c r="P66" s="154" t="s">
        <v>711</v>
      </c>
      <c r="Q66" s="236" t="s">
        <v>725</v>
      </c>
      <c r="R66" s="236" t="s">
        <v>737</v>
      </c>
      <c r="S66" s="238"/>
      <c r="T66" s="154" t="str">
        <f t="shared" si="0"/>
        <v>Funding/EIA/WULA</v>
      </c>
      <c r="U66" s="266">
        <v>46136</v>
      </c>
    </row>
    <row r="67" spans="1:21" ht="69.599999999999994">
      <c r="A67" s="236">
        <v>79</v>
      </c>
      <c r="B67" s="154" t="s">
        <v>182</v>
      </c>
      <c r="C67" s="236" t="s">
        <v>364</v>
      </c>
      <c r="D67" s="154" t="s">
        <v>801</v>
      </c>
      <c r="E67" s="154" t="s">
        <v>212</v>
      </c>
      <c r="F67" s="154" t="str">
        <f>'[1]Catalytic Projects Tracker'!F80</f>
        <v>Clanwilliam</v>
      </c>
      <c r="G67" s="236">
        <v>200000000</v>
      </c>
      <c r="H67" s="236" t="s">
        <v>723</v>
      </c>
      <c r="I67" s="264" t="s">
        <v>716</v>
      </c>
      <c r="J67" s="154" t="s">
        <v>414</v>
      </c>
      <c r="K67" s="154" t="str">
        <f t="shared" si="1"/>
        <v>Feasibility/Business Case</v>
      </c>
      <c r="L67" s="154" t="s">
        <v>709</v>
      </c>
      <c r="M67" s="265" t="s">
        <v>360</v>
      </c>
      <c r="N67" s="159" t="s">
        <v>710</v>
      </c>
      <c r="O67" s="159" t="s">
        <v>362</v>
      </c>
      <c r="P67" s="154" t="s">
        <v>711</v>
      </c>
      <c r="Q67" s="236" t="s">
        <v>725</v>
      </c>
      <c r="R67" s="236" t="s">
        <v>737</v>
      </c>
      <c r="S67" s="238"/>
      <c r="T67" s="154" t="str">
        <f t="shared" ref="T67" si="2">L67</f>
        <v>Funding/EIA/WULA</v>
      </c>
      <c r="U67" s="266">
        <v>46136</v>
      </c>
    </row>
  </sheetData>
  <autoFilter ref="A1:U67" xr:uid="{00000000-0001-0000-0000-000000000000}"/>
  <pageMargins left="0.75" right="0.75" top="1" bottom="1" header="0.5" footer="0.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I U F A A B Q S w M E F A A C A A g A y n r h X H t Y x d + m A A A A 9 g A A A B I A H A B D b 2 5 m a W c v U G F j a 2 F n Z S 5 4 b W w g o h g A K K A U A A A A A A A A A A A A A A A A A A A A A A A A A A A A h Y 8 x D o I w G I W v Q r r T F t R A S C m J D i 6 S m J g Y 1 6 Z U a I Q f Q 4 v l b g 4 e y S u I U d T N 8 X 3 v G 9 6 7 X 2 8 s G 5 r a u 6 j O 6 B Z S F G C K P A W y L T S U K e r t 0 Y 9 R x t l W y J M o l T f K Y J L B F C m q r D 0 n h D j n s J v h t i t J S G l A D v l m J y v V C P S R 9 X / Z 1 2 C s A K k Q Z / v X G B 7 i Y D H H U R R j y s g E W a 7 h K 4 T j 3 m f 7 A 9 m q r 2 3 f K a 7 A X y 8 Z m S I j 7 w / 8 A V B L A w Q U A A I A C A D K e u F c U 3 I 4 L J s A A A D h A A A A E w A c A F t D b 2 5 0 Z W 5 0 X 1 R 5 c G V z X S 5 4 b W w g o h g A K K A U A A A A A A A A A A A A A A A A A A A A A A A A A A A A b Y 4 9 D s I w D E a v E n l v X R g Q Q k 0 Z g B t w g S i 4 P 6 J x o s Z F 5 W w M H I k r k L Z r R 3 9 + z 5 9 / n 2 9 5 n l y v X j T E z r O G X V 6 A I r b + 0 X G j Y Z Q 6 O 8 K 5 K u / v Q F E l l K O G V i S c E K N t y Z m Y + 0 C c N r U f n J E 0 D g 0 G Y 5 + m I d w X x Q G t Z y G W T O Y b U J V X q s 3 Y i 7 p N K V 5 r k w 7 q s n J z l Q a h S X C J c d N w W 3 z o T c e L g c v D 1 R 9 Q S w M E F A A C A A g A y n r h X N v a y 5 y G A g A A 7 g o A A B M A H A B G b 3 J t d W x h c y 9 T Z W N 0 a W 9 u M S 5 t I K I Y A C i g F A A A A A A A A A A A A A A A A A A A A A A A A A A A A O 1 U T W + b Q B C 9 W / J / G J E L l i h N 0 s R V G / l A A S e o N k k B 9 x K q a I s 3 z j a w S 3 c X q 0 6 U / 9 4 h t p N W S 6 J K v Z o L 8 G Z 2 P t 6 8 H U U L z Q S H d P 0 + O O n 1 1 A 2 R d A 5 T o u / Y L a n I l U 8 0 K V e a F V c X U v x A R w U j K K n u 9 w C f V D S y o I j 4 a u k G o m g q y r U 9 Z i V 1 f c E 1 / i j b 8 j / m M 0 W l y q O q I r y h p c r P O Q 0 k W 1 J 4 A 9 U 2 l b s Q S / e O 5 N s w K g + i B L L Q P 4 s j 3 5 t A G i Z f I z 9 M 8 y C 8 8 J J s C u d j m M 5 i i O J x 4 q V Z M v O z W R L C 5 D R / q h m 2 N e e v N e Q W a m k N n M u A l q x i m s q R 5 V g O + K J s K q 5 G h x 8 c C H k h 5 o w v R s P j / f 0 D B 7 4 0 Q t N U r 0 o 6 e v 5 0 Y 8 H p t 4 G z p m b P w v g V 2 u Z w R s k c + 7 e Q p 4 x 8 R 8 e N Z Y P b a x Y d u N z g X l m m B S m J V C M t m z 9 D + j e E L z B i t q r p c 7 h M E q 6 u h a z W J b d G Z X f k d + 7 v r V h g a x H X w y O 3 9 X t w 4 N 6 a N p w V r C Y l 0 y u 0 a s R B 0 1 / 6 0 R g w p S U r t G H Y 0 A c x q a h h b C U l p A F P R E E e J f c W P E m J Y Q + V Z i i I t k O B Y 8 I Z K A 1 2 M j A c x w 1 v 5 7 E R o F n 0 R k M v 2 R N k h H G q F K S a L D r K 1 0 Q 3 C q v E J h c S / Q y P z 3 Q F n 0 p R 3 O L x 1 h H l j j w R h r r t Y I o J 2 c V t 2 t S 1 k B o S + r N h 7 b 2 z Y U 0 c B L T W b d g 0 C r z x 2 O w / o a r G j A z H D 0 / j a 0 8 R q d v G / / H A + f U 1 f p H S c M + I X F D d s o P l B T i R l z x 8 U d W 4 D t q Z d r q h / f E y Y y 8 x i t E k J 5 i c g q c U 0 4 T j J t k y Y S q H o B J m 9 R x z d C c y g K s D E z o 0 o X c m d G R C x y Y 0 N K H 3 f 0 E P g 3 6 P 8 c 6 r e 9 L v 9 b e 7 d s 9 6 d d v a h w N r t 3 J 3 K 3 e 3 c n c r d 7 d y / 2 P l / g Z Q S w E C L Q A U A A I A C A D K e u F c e 1 j F 3 6 Y A A A D 2 A A A A E g A A A A A A A A A A A A A A A A A A A A A A Q 2 9 u Z m l n L 1 B h Y 2 t h Z 2 U u e G 1 s U E s B A i 0 A F A A C A A g A y n r h X F N y O C y b A A A A 4 Q A A A B M A A A A A A A A A A A A A A A A A 8 g A A A F t D b 2 5 0 Z W 5 0 X 1 R 5 c G V z X S 5 4 b W x Q S w E C L Q A U A A I A C A D K e u F c 2 9 r L n I Y C A A D u C g A A E w A A A A A A A A A A A A A A A A D a A Q A A R m 9 y b X V s Y X M v U 2 V j d G l v b j E u b V B L B Q Y A A A A A A w A D A M I A A A C t B A 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7 h P Q A A A A A A A L 8 9 A A D v u 7 8 8 P 3 h t b C B 2 Z X J z a W 9 u P S I x L j A i I G V u Y 2 9 k a W 5 n P S J 1 d G Y t O C I / P j x M b 2 N h b F B h Y 2 t h Z 2 V N Z X R h Z G F 0 Y U Z p b G U g e G 1 s b n M 6 e H N k P S J o d H R w O i 8 v d 3 d 3 L n c z L m 9 y Z y 8 y M D A x L 1 h N T F N j a G V t Y S I g e G 1 s b n M 6 e H N p P S J o d H R w O i 8 v d 3 d 3 L n c z L m 9 y Z y 8 y M D A x L 1 h N T F N j a G V t Y S 1 p b n N 0 Y W 5 j Z S I + P E l 0 Z W 1 z P j x J d G V t P j x J d G V t T G 9 j Y X R p b 2 4 + P E l 0 Z W 1 U e X B l P k Z v c m 1 1 b G E 8 L 0 l 0 Z W 1 U e X B l P j x J d G V t U G F 0 a D 5 T Z W N 0 a W 9 u M S 9 N Y X R 6 a W t h b W F f Q 2 F 0 Y W x 5 d G l j X 1 B y b 2 p l Y 3 R z P C 9 J d G V t U G F 0 a D 4 8 L 0 l 0 Z W 1 M b 2 N h d G l v b j 4 8 U 3 R h Y m x l R W 5 0 c m l l c z 4 8 R W 5 0 c n k g V H l w Z T 0 i Q W R k Z W R U b 0 R h d G F N b 2 R l b C I g V m F s d W U 9 I m w w I i A v P j x F b n R y e S B U e X B l P S J C d W Z m Z X J O Z X h 0 U m V m c m V z a C I g V m F s d W U 9 I m w x I i A v P j x F b n R y e S B U e X B l P S J G a W x s R W 5 h Y m x l Z C I g V m F s d W U 9 I m w w I i A v P j x F b n R y e S B U e X B l P S J G a W x s R X J y b 3 J D b 2 R l I i B W Y W x 1 Z T 0 i c 1 V u a 2 5 v d 2 4 i I C 8 + P E V u d H J 5 I F R 5 c G U 9 I k Z p b G x F c n J v c k N v d W 5 0 I i B W Y W x 1 Z T 0 i b D A i I C 8 + P E V u d H J 5 I F R 5 c G U 9 I k Z p b G x M Y X N 0 V X B k Y X R l Z C I g V m F s d W U 9 I m Q y M D I 2 L T A 0 L T I 1 V D A 5 O j U 1 O j Q z L j g x N z k 0 O T J a I i A v P j x F b n R y e S B U e X B l P S J G a W x s Q 2 9 s d W 1 u V H l w Z X M i I F Z h b H V l P S J z Q X d Z R 0 J n W U d C Z 1 l H Q m d Z R 0 J n W U d C Z 1 l H Q m d Z R 0 J n W U d C Z 1 l H Q m d Z P S I g L z 4 8 R W 5 0 c n k g V H l w Z T 0 i R m l s b E N v b H V t b k 5 h b W V z I i B W Y W x 1 Z T 0 i c 1 s m c X V v d D t O b y Z x d W 9 0 O y w m c X V v d D t N d W 5 p Y 2 l w Y W x p d H k m c X V v d D s s J n F 1 b 3 Q 7 R G l z d H J p Y 3 Q m c X V v d D s s J n F 1 b 3 Q 7 U H J v a m V j d C B O Y W 1 l J n F 1 b 3 Q 7 L C Z x d W 9 0 O 1 N l Y 3 R v c i Z x d W 9 0 O y w m c X V v d D t M b 2 N h d G l v b i A v I E F y Z W E m c X V v d D s s J n F 1 b 3 Q 7 R X N 0 a W 1 h d G V k I F R v d G F s I E N v c 3 Q g K F I p J n F 1 b 3 Q 7 L C Z x d W 9 0 O 0 Z 1 b m R p b m c g U 2 9 1 c m N l J n F 1 b 3 Q 7 L C Z x d W 9 0 O 0 R v Y 3 V t Z W 5 0 I F N v d X J j Z S Z x d W 9 0 O y w m c X V v d D t S Z W F k a W 5 l c 3 M g U 3 R h Z 2 U m c X V v d D s s J n F 1 b 3 Q 7 U 3 R h d H V z I C 8 g U H J v Z 3 J l c 3 M m c X V v d D s s J n F 1 b 3 Q 7 S 2 V 5 I E J s b 2 N r Y W d l c y A v I E N v b n N 0 c m F p b n R z J n F 1 b 3 Q 7 L C Z x d W 9 0 O 1 B y a W 9 y a X R 5 J n F 1 b 3 Q 7 L C Z x d W 9 0 O 1 N 1 c H B v c n Q g U m V x d W l y Z W Q g K C B T Z W N 0 b 3 I g R G V w d H M g L y B T S U R B R k Y p J n F 1 b 3 Q 7 L C Z x d W 9 0 O 1 J l c 3 B v b n N p Y m x l I E 1 1 b m l j a X B h b C B E Z X B h c n R t Z W 5 0 J n F 1 b 3 Q 7 L C Z x d W 9 0 O 1 J l c 3 B v b n N p Y m x l I E 1 1 b m l j a X B h b C B P Z m Z p Y 2 l h b C Z x d W 9 0 O y w m c X V v d D t U Y X J n Z X Q g U 3 R h c n Q g R G F 0 Z S Z x d W 9 0 O y w m c X V v d D t U Y X J n Z X Q g Q 2 9 t c G x l d G l v b i B E Y X R l J n F 1 b 3 Q 7 L C Z x d W 9 0 O 0 N v b W 1 l b n R z I C 8 g T m 9 0 Z X M m c X V v d D s s J n F 1 b 3 Q 7 R E x H I E F z c 2 l 0 Y W 5 j Z S B S Z X F 1 a X J l Z C Z x d W 9 0 O y w m c X V v d D t M Y X N 0 I F V w Z G F 0 Z S B E Y X R l J n F 1 b 3 Q 7 L C Z x d W 9 0 O 0 N v b H V t b j E m c X V v d D s s J n F 1 b 3 Q 7 X z E m c X V v d D s s J n F 1 b 3 Q 7 X z I m c X V v d D s s J n F 1 b 3 Q 7 X z M m c X V v d D s s J n F 1 b 3 Q 7 X z Q m c X V v d D s s J n F 1 b 3 Q 7 X z U m c X V v d D s s J n F 1 b 3 Q 7 X z Y m c X V v d D s s J n F 1 b 3 Q 7 X z c m c X V v d D t d I i A v P j x F b n R y e S B U e X B l P S J G a W x s Z W R D b 2 1 w b G V 0 Z V J l c 3 V s d F R v V 2 9 y a 3 N o Z W V 0 I i B W Y W x 1 Z T 0 i b D E i I C 8 + P E V u d H J 5 I F R 5 c G U 9 I k Z p b G x T d G F 0 d X M i I F Z h b H V l P S J z Q 2 9 t c G x l d G U i I C 8 + P E V u d H J 5 I F R 5 c G U 9 I k Z p b G x U b 0 R h d G F N b 2 R l b E V u Y W J s Z W Q i I F Z h b H V l P S J s M C I g L z 4 8 R W 5 0 c n k g V H l w Z T 0 i S X N Q c m l 2 Y X R l I i B W Y W x 1 Z T 0 i b D A i I C 8 + P E V u d H J 5 I F R 5 c G U 9 I l F 1 Z X J 5 S U Q i I F Z h b H V l P S J z M W U x N z I 0 O T g t Z D E 4 N C 0 0 M D Y w L T h m Y T Y t N T c z M T l h Z G Z m M m M 1 I i A v P j x F b n R y e S B U e X B l P S J S Z W x h d G l v b n N o a X B J b m Z v Q 2 9 u d G F p b m V y I i B W Y W x 1 Z T 0 i c 3 s m c X V v d D t j b 2 x 1 b W 5 D b 3 V u d C Z x d W 9 0 O z o y O S w m c X V v d D t r Z X l D b 2 x 1 b W 5 O Y W 1 l c y Z x d W 9 0 O z p b X S w m c X V v d D t x d W V y e V J l b G F 0 a W 9 u c 2 h p c H M m c X V v d D s 6 W 1 0 s J n F 1 b 3 Q 7 Y 2 9 s d W 1 u S W R l b n R p d G l l c y Z x d W 9 0 O z p b J n F 1 b 3 Q 7 U 2 V j d G l v b j E v T W F 0 e m l r Y W 1 h X 0 N h d G F s e X R p Y 1 9 Q c m 9 q Z W N 0 c y 9 B d X R v U m V t b 3 Z l Z E N v b H V t b n M x L n t O b y w w f S Z x d W 9 0 O y w m c X V v d D t T Z W N 0 a W 9 u M S 9 N Y X R 6 a W t h b W F f Q 2 F 0 Y W x 5 d G l j X 1 B y b 2 p l Y 3 R z L 0 F 1 d G 9 S Z W 1 v d m V k Q 2 9 s d W 1 u c z E u e 0 1 1 b m l j a X B h b G l 0 e S w x f S Z x d W 9 0 O y w m c X V v d D t T Z W N 0 a W 9 u M S 9 N Y X R 6 a W t h b W F f Q 2 F 0 Y W x 5 d G l j X 1 B y b 2 p l Y 3 R z L 0 F 1 d G 9 S Z W 1 v d m V k Q 2 9 s d W 1 u c z E u e 0 R p c 3 R y a W N 0 L D J 9 J n F 1 b 3 Q 7 L C Z x d W 9 0 O 1 N l Y 3 R p b 2 4 x L 0 1 h d H p p a 2 F t Y V 9 D Y X R h b H l 0 a W N f U H J v a m V j d H M v Q X V 0 b 1 J l b W 9 2 Z W R D b 2 x 1 b W 5 z M S 5 7 U H J v a m V j d C B O Y W 1 l L D N 9 J n F 1 b 3 Q 7 L C Z x d W 9 0 O 1 N l Y 3 R p b 2 4 x L 0 1 h d H p p a 2 F t Y V 9 D Y X R h b H l 0 a W N f U H J v a m V j d H M v Q X V 0 b 1 J l b W 9 2 Z W R D b 2 x 1 b W 5 z M S 5 7 U 2 V j d G 9 y L D R 9 J n F 1 b 3 Q 7 L C Z x d W 9 0 O 1 N l Y 3 R p b 2 4 x L 0 1 h d H p p a 2 F t Y V 9 D Y X R h b H l 0 a W N f U H J v a m V j d H M v Q X V 0 b 1 J l b W 9 2 Z W R D b 2 x 1 b W 5 z M S 5 7 T G 9 j Y X R p b 2 4 g L y B B c m V h L D V 9 J n F 1 b 3 Q 7 L C Z x d W 9 0 O 1 N l Y 3 R p b 2 4 x L 0 1 h d H p p a 2 F t Y V 9 D Y X R h b H l 0 a W N f U H J v a m V j d H M v Q X V 0 b 1 J l b W 9 2 Z W R D b 2 x 1 b W 5 z M S 5 7 R X N 0 a W 1 h d G V k I F R v d G F s I E N v c 3 Q g K F I p L D Z 9 J n F 1 b 3 Q 7 L C Z x d W 9 0 O 1 N l Y 3 R p b 2 4 x L 0 1 h d H p p a 2 F t Y V 9 D Y X R h b H l 0 a W N f U H J v a m V j d H M v Q X V 0 b 1 J l b W 9 2 Z W R D b 2 x 1 b W 5 z M S 5 7 R n V u Z G l u Z y B T b 3 V y Y 2 U s N 3 0 m c X V v d D s s J n F 1 b 3 Q 7 U 2 V j d G l v b j E v T W F 0 e m l r Y W 1 h X 0 N h d G F s e X R p Y 1 9 Q c m 9 q Z W N 0 c y 9 B d X R v U m V t b 3 Z l Z E N v b H V t b n M x L n t E b 2 N 1 b W V u d C B T b 3 V y Y 2 U s O H 0 m c X V v d D s s J n F 1 b 3 Q 7 U 2 V j d G l v b j E v T W F 0 e m l r Y W 1 h X 0 N h d G F s e X R p Y 1 9 Q c m 9 q Z W N 0 c y 9 B d X R v U m V t b 3 Z l Z E N v b H V t b n M x L n t S Z W F k a W 5 l c 3 M g U 3 R h Z 2 U s O X 0 m c X V v d D s s J n F 1 b 3 Q 7 U 2 V j d G l v b j E v T W F 0 e m l r Y W 1 h X 0 N h d G F s e X R p Y 1 9 Q c m 9 q Z W N 0 c y 9 B d X R v U m V t b 3 Z l Z E N v b H V t b n M x L n t T d G F 0 d X M g L y B Q c m 9 n c m V z c y w x M H 0 m c X V v d D s s J n F 1 b 3 Q 7 U 2 V j d G l v b j E v T W F 0 e m l r Y W 1 h X 0 N h d G F s e X R p Y 1 9 Q c m 9 q Z W N 0 c y 9 B d X R v U m V t b 3 Z l Z E N v b H V t b n M x L n t L Z X k g Q m x v Y 2 t h Z 2 V z I C 8 g Q 2 9 u c 3 R y Y W l u d H M s M T F 9 J n F 1 b 3 Q 7 L C Z x d W 9 0 O 1 N l Y 3 R p b 2 4 x L 0 1 h d H p p a 2 F t Y V 9 D Y X R h b H l 0 a W N f U H J v a m V j d H M v Q X V 0 b 1 J l b W 9 2 Z W R D b 2 x 1 b W 5 z M S 5 7 U H J p b 3 J p d H k s M T J 9 J n F 1 b 3 Q 7 L C Z x d W 9 0 O 1 N l Y 3 R p b 2 4 x L 0 1 h d H p p a 2 F t Y V 9 D Y X R h b H l 0 a W N f U H J v a m V j d H M v Q X V 0 b 1 J l b W 9 2 Z W R D b 2 x 1 b W 5 z M S 5 7 U 3 V w c G 9 y d C B S Z X F 1 a X J l Z C A o I F N l Y 3 R v c i B E Z X B 0 c y A v I F N J R E F G R i k s M T N 9 J n F 1 b 3 Q 7 L C Z x d W 9 0 O 1 N l Y 3 R p b 2 4 x L 0 1 h d H p p a 2 F t Y V 9 D Y X R h b H l 0 a W N f U H J v a m V j d H M v Q X V 0 b 1 J l b W 9 2 Z W R D b 2 x 1 b W 5 z M S 5 7 U m V z c G 9 u c 2 l i b G U g T X V u a W N p c G F s I E R l c G F y d G 1 l b n Q s M T R 9 J n F 1 b 3 Q 7 L C Z x d W 9 0 O 1 N l Y 3 R p b 2 4 x L 0 1 h d H p p a 2 F t Y V 9 D Y X R h b H l 0 a W N f U H J v a m V j d H M v Q X V 0 b 1 J l b W 9 2 Z W R D b 2 x 1 b W 5 z M S 5 7 U m V z c G 9 u c 2 l i b G U g T X V u a W N p c G F s I E 9 m Z m l j a W F s L D E 1 f S Z x d W 9 0 O y w m c X V v d D t T Z W N 0 a W 9 u M S 9 N Y X R 6 a W t h b W F f Q 2 F 0 Y W x 5 d G l j X 1 B y b 2 p l Y 3 R z L 0 F 1 d G 9 S Z W 1 v d m V k Q 2 9 s d W 1 u c z E u e 1 R h c m d l d C B T d G F y d C B E Y X R l L D E 2 f S Z x d W 9 0 O y w m c X V v d D t T Z W N 0 a W 9 u M S 9 N Y X R 6 a W t h b W F f Q 2 F 0 Y W x 5 d G l j X 1 B y b 2 p l Y 3 R z L 0 F 1 d G 9 S Z W 1 v d m V k Q 2 9 s d W 1 u c z E u e 1 R h c m d l d C B D b 2 1 w b G V 0 a W 9 u I E R h d G U s M T d 9 J n F 1 b 3 Q 7 L C Z x d W 9 0 O 1 N l Y 3 R p b 2 4 x L 0 1 h d H p p a 2 F t Y V 9 D Y X R h b H l 0 a W N f U H J v a m V j d H M v Q X V 0 b 1 J l b W 9 2 Z W R D b 2 x 1 b W 5 z M S 5 7 Q 2 9 t b W V u d H M g L y B O b 3 R l c y w x O H 0 m c X V v d D s s J n F 1 b 3 Q 7 U 2 V j d G l v b j E v T W F 0 e m l r Y W 1 h X 0 N h d G F s e X R p Y 1 9 Q c m 9 q Z W N 0 c y 9 B d X R v U m V t b 3 Z l Z E N v b H V t b n M x L n t E T E c g Q X N z a X R h b m N l I F J l c X V p c m V k L D E 5 f S Z x d W 9 0 O y w m c X V v d D t T Z W N 0 a W 9 u M S 9 N Y X R 6 a W t h b W F f Q 2 F 0 Y W x 5 d G l j X 1 B y b 2 p l Y 3 R z L 0 F 1 d G 9 S Z W 1 v d m V k Q 2 9 s d W 1 u c z E u e 0 x h c 3 Q g V X B k Y X R l I E R h d G U s M j B 9 J n F 1 b 3 Q 7 L C Z x d W 9 0 O 1 N l Y 3 R p b 2 4 x L 0 1 h d H p p a 2 F t Y V 9 D Y X R h b H l 0 a W N f U H J v a m V j d H M v Q X V 0 b 1 J l b W 9 2 Z W R D b 2 x 1 b W 5 z M S 5 7 Q 2 9 s d W 1 u M S w y M X 0 m c X V v d D s s J n F 1 b 3 Q 7 U 2 V j d G l v b j E v T W F 0 e m l r Y W 1 h X 0 N h d G F s e X R p Y 1 9 Q c m 9 q Z W N 0 c y 9 B d X R v U m V t b 3 Z l Z E N v b H V t b n M x L n t f M S w y M n 0 m c X V v d D s s J n F 1 b 3 Q 7 U 2 V j d G l v b j E v T W F 0 e m l r Y W 1 h X 0 N h d G F s e X R p Y 1 9 Q c m 9 q Z W N 0 c y 9 B d X R v U m V t b 3 Z l Z E N v b H V t b n M x L n t f M i w y M 3 0 m c X V v d D s s J n F 1 b 3 Q 7 U 2 V j d G l v b j E v T W F 0 e m l r Y W 1 h X 0 N h d G F s e X R p Y 1 9 Q c m 9 q Z W N 0 c y 9 B d X R v U m V t b 3 Z l Z E N v b H V t b n M x L n t f M y w y N H 0 m c X V v d D s s J n F 1 b 3 Q 7 U 2 V j d G l v b j E v T W F 0 e m l r Y W 1 h X 0 N h d G F s e X R p Y 1 9 Q c m 9 q Z W N 0 c y 9 B d X R v U m V t b 3 Z l Z E N v b H V t b n M x L n t f N C w y N X 0 m c X V v d D s s J n F 1 b 3 Q 7 U 2 V j d G l v b j E v T W F 0 e m l r Y W 1 h X 0 N h d G F s e X R p Y 1 9 Q c m 9 q Z W N 0 c y 9 B d X R v U m V t b 3 Z l Z E N v b H V t b n M x L n t f N S w y N n 0 m c X V v d D s s J n F 1 b 3 Q 7 U 2 V j d G l v b j E v T W F 0 e m l r Y W 1 h X 0 N h d G F s e X R p Y 1 9 Q c m 9 q Z W N 0 c y 9 B d X R v U m V t b 3 Z l Z E N v b H V t b n M x L n t f N i w y N 3 0 m c X V v d D s s J n F 1 b 3 Q 7 U 2 V j d G l v b j E v T W F 0 e m l r Y W 1 h X 0 N h d G F s e X R p Y 1 9 Q c m 9 q Z W N 0 c y 9 B d X R v U m V t b 3 Z l Z E N v b H V t b n M x L n t f N y w y O H 0 m c X V v d D t d L C Z x d W 9 0 O 0 N v b H V t b k N v d W 5 0 J n F 1 b 3 Q 7 O j I 5 L C Z x d W 9 0 O 0 t l e U N v b H V t b k 5 h b W V z J n F 1 b 3 Q 7 O l t d L C Z x d W 9 0 O 0 N v b H V t b k l k Z W 5 0 a X R p Z X M m c X V v d D s 6 W y Z x d W 9 0 O 1 N l Y 3 R p b 2 4 x L 0 1 h d H p p a 2 F t Y V 9 D Y X R h b H l 0 a W N f U H J v a m V j d H M v Q X V 0 b 1 J l b W 9 2 Z W R D b 2 x 1 b W 5 z M S 5 7 T m 8 s M H 0 m c X V v d D s s J n F 1 b 3 Q 7 U 2 V j d G l v b j E v T W F 0 e m l r Y W 1 h X 0 N h d G F s e X R p Y 1 9 Q c m 9 q Z W N 0 c y 9 B d X R v U m V t b 3 Z l Z E N v b H V t b n M x L n t N d W 5 p Y 2 l w Y W x p d H k s M X 0 m c X V v d D s s J n F 1 b 3 Q 7 U 2 V j d G l v b j E v T W F 0 e m l r Y W 1 h X 0 N h d G F s e X R p Y 1 9 Q c m 9 q Z W N 0 c y 9 B d X R v U m V t b 3 Z l Z E N v b H V t b n M x L n t E a X N 0 c m l j d C w y f S Z x d W 9 0 O y w m c X V v d D t T Z W N 0 a W 9 u M S 9 N Y X R 6 a W t h b W F f Q 2 F 0 Y W x 5 d G l j X 1 B y b 2 p l Y 3 R z L 0 F 1 d G 9 S Z W 1 v d m V k Q 2 9 s d W 1 u c z E u e 1 B y b 2 p l Y 3 Q g T m F t Z S w z f S Z x d W 9 0 O y w m c X V v d D t T Z W N 0 a W 9 u M S 9 N Y X R 6 a W t h b W F f Q 2 F 0 Y W x 5 d G l j X 1 B y b 2 p l Y 3 R z L 0 F 1 d G 9 S Z W 1 v d m V k Q 2 9 s d W 1 u c z E u e 1 N l Y 3 R v c i w 0 f S Z x d W 9 0 O y w m c X V v d D t T Z W N 0 a W 9 u M S 9 N Y X R 6 a W t h b W F f Q 2 F 0 Y W x 5 d G l j X 1 B y b 2 p l Y 3 R z L 0 F 1 d G 9 S Z W 1 v d m V k Q 2 9 s d W 1 u c z E u e 0 x v Y 2 F 0 a W 9 u I C 8 g Q X J l Y S w 1 f S Z x d W 9 0 O y w m c X V v d D t T Z W N 0 a W 9 u M S 9 N Y X R 6 a W t h b W F f Q 2 F 0 Y W x 5 d G l j X 1 B y b 2 p l Y 3 R z L 0 F 1 d G 9 S Z W 1 v d m V k Q 2 9 s d W 1 u c z E u e 0 V z d G l t Y X R l Z C B U b 3 R h b C B D b 3 N 0 I C h S K S w 2 f S Z x d W 9 0 O y w m c X V v d D t T Z W N 0 a W 9 u M S 9 N Y X R 6 a W t h b W F f Q 2 F 0 Y W x 5 d G l j X 1 B y b 2 p l Y 3 R z L 0 F 1 d G 9 S Z W 1 v d m V k Q 2 9 s d W 1 u c z E u e 0 Z 1 b m R p b m c g U 2 9 1 c m N l L D d 9 J n F 1 b 3 Q 7 L C Z x d W 9 0 O 1 N l Y 3 R p b 2 4 x L 0 1 h d H p p a 2 F t Y V 9 D Y X R h b H l 0 a W N f U H J v a m V j d H M v Q X V 0 b 1 J l b W 9 2 Z W R D b 2 x 1 b W 5 z M S 5 7 R G 9 j d W 1 l b n Q g U 2 9 1 c m N l L D h 9 J n F 1 b 3 Q 7 L C Z x d W 9 0 O 1 N l Y 3 R p b 2 4 x L 0 1 h d H p p a 2 F t Y V 9 D Y X R h b H l 0 a W N f U H J v a m V j d H M v Q X V 0 b 1 J l b W 9 2 Z W R D b 2 x 1 b W 5 z M S 5 7 U m V h Z G l u Z X N z I F N 0 Y W d l L D l 9 J n F 1 b 3 Q 7 L C Z x d W 9 0 O 1 N l Y 3 R p b 2 4 x L 0 1 h d H p p a 2 F t Y V 9 D Y X R h b H l 0 a W N f U H J v a m V j d H M v Q X V 0 b 1 J l b W 9 2 Z W R D b 2 x 1 b W 5 z M S 5 7 U 3 R h d H V z I C 8 g U H J v Z 3 J l c 3 M s M T B 9 J n F 1 b 3 Q 7 L C Z x d W 9 0 O 1 N l Y 3 R p b 2 4 x L 0 1 h d H p p a 2 F t Y V 9 D Y X R h b H l 0 a W N f U H J v a m V j d H M v Q X V 0 b 1 J l b W 9 2 Z W R D b 2 x 1 b W 5 z M S 5 7 S 2 V 5 I E J s b 2 N r Y W d l c y A v I E N v b n N 0 c m F p b n R z L D E x f S Z x d W 9 0 O y w m c X V v d D t T Z W N 0 a W 9 u M S 9 N Y X R 6 a W t h b W F f Q 2 F 0 Y W x 5 d G l j X 1 B y b 2 p l Y 3 R z L 0 F 1 d G 9 S Z W 1 v d m V k Q 2 9 s d W 1 u c z E u e 1 B y a W 9 y a X R 5 L D E y f S Z x d W 9 0 O y w m c X V v d D t T Z W N 0 a W 9 u M S 9 N Y X R 6 a W t h b W F f Q 2 F 0 Y W x 5 d G l j X 1 B y b 2 p l Y 3 R z L 0 F 1 d G 9 S Z W 1 v d m V k Q 2 9 s d W 1 u c z E u e 1 N 1 c H B v c n Q g U m V x d W l y Z W Q g K C B T Z W N 0 b 3 I g R G V w d H M g L y B T S U R B R k Y p L D E z f S Z x d W 9 0 O y w m c X V v d D t T Z W N 0 a W 9 u M S 9 N Y X R 6 a W t h b W F f Q 2 F 0 Y W x 5 d G l j X 1 B y b 2 p l Y 3 R z L 0 F 1 d G 9 S Z W 1 v d m V k Q 2 9 s d W 1 u c z E u e 1 J l c 3 B v b n N p Y m x l I E 1 1 b m l j a X B h b C B E Z X B h c n R t Z W 5 0 L D E 0 f S Z x d W 9 0 O y w m c X V v d D t T Z W N 0 a W 9 u M S 9 N Y X R 6 a W t h b W F f Q 2 F 0 Y W x 5 d G l j X 1 B y b 2 p l Y 3 R z L 0 F 1 d G 9 S Z W 1 v d m V k Q 2 9 s d W 1 u c z E u e 1 J l c 3 B v b n N p Y m x l I E 1 1 b m l j a X B h b C B P Z m Z p Y 2 l h b C w x N X 0 m c X V v d D s s J n F 1 b 3 Q 7 U 2 V j d G l v b j E v T W F 0 e m l r Y W 1 h X 0 N h d G F s e X R p Y 1 9 Q c m 9 q Z W N 0 c y 9 B d X R v U m V t b 3 Z l Z E N v b H V t b n M x L n t U Y X J n Z X Q g U 3 R h c n Q g R G F 0 Z S w x N n 0 m c X V v d D s s J n F 1 b 3 Q 7 U 2 V j d G l v b j E v T W F 0 e m l r Y W 1 h X 0 N h d G F s e X R p Y 1 9 Q c m 9 q Z W N 0 c y 9 B d X R v U m V t b 3 Z l Z E N v b H V t b n M x L n t U Y X J n Z X Q g Q 2 9 t c G x l d G l v b i B E Y X R l L D E 3 f S Z x d W 9 0 O y w m c X V v d D t T Z W N 0 a W 9 u M S 9 N Y X R 6 a W t h b W F f Q 2 F 0 Y W x 5 d G l j X 1 B y b 2 p l Y 3 R z L 0 F 1 d G 9 S Z W 1 v d m V k Q 2 9 s d W 1 u c z E u e 0 N v b W 1 l b n R z I C 8 g T m 9 0 Z X M s M T h 9 J n F 1 b 3 Q 7 L C Z x d W 9 0 O 1 N l Y 3 R p b 2 4 x L 0 1 h d H p p a 2 F t Y V 9 D Y X R h b H l 0 a W N f U H J v a m V j d H M v Q X V 0 b 1 J l b W 9 2 Z W R D b 2 x 1 b W 5 z M S 5 7 R E x H I E F z c 2 l 0 Y W 5 j Z S B S Z X F 1 a X J l Z C w x O X 0 m c X V v d D s s J n F 1 b 3 Q 7 U 2 V j d G l v b j E v T W F 0 e m l r Y W 1 h X 0 N h d G F s e X R p Y 1 9 Q c m 9 q Z W N 0 c y 9 B d X R v U m V t b 3 Z l Z E N v b H V t b n M x L n t M Y X N 0 I F V w Z G F 0 Z S B E Y X R l L D I w f S Z x d W 9 0 O y w m c X V v d D t T Z W N 0 a W 9 u M S 9 N Y X R 6 a W t h b W F f Q 2 F 0 Y W x 5 d G l j X 1 B y b 2 p l Y 3 R z L 0 F 1 d G 9 S Z W 1 v d m V k Q 2 9 s d W 1 u c z E u e 0 N v b H V t b j E s M j F 9 J n F 1 b 3 Q 7 L C Z x d W 9 0 O 1 N l Y 3 R p b 2 4 x L 0 1 h d H p p a 2 F t Y V 9 D Y X R h b H l 0 a W N f U H J v a m V j d H M v Q X V 0 b 1 J l b W 9 2 Z W R D b 2 x 1 b W 5 z M S 5 7 X z E s M j J 9 J n F 1 b 3 Q 7 L C Z x d W 9 0 O 1 N l Y 3 R p b 2 4 x L 0 1 h d H p p a 2 F t Y V 9 D Y X R h b H l 0 a W N f U H J v a m V j d H M v Q X V 0 b 1 J l b W 9 2 Z W R D b 2 x 1 b W 5 z M S 5 7 X z I s M j N 9 J n F 1 b 3 Q 7 L C Z x d W 9 0 O 1 N l Y 3 R p b 2 4 x L 0 1 h d H p p a 2 F t Y V 9 D Y X R h b H l 0 a W N f U H J v a m V j d H M v Q X V 0 b 1 J l b W 9 2 Z W R D b 2 x 1 b W 5 z M S 5 7 X z M s M j R 9 J n F 1 b 3 Q 7 L C Z x d W 9 0 O 1 N l Y 3 R p b 2 4 x L 0 1 h d H p p a 2 F t Y V 9 D Y X R h b H l 0 a W N f U H J v a m V j d H M v Q X V 0 b 1 J l b W 9 2 Z W R D b 2 x 1 b W 5 z M S 5 7 X z Q s M j V 9 J n F 1 b 3 Q 7 L C Z x d W 9 0 O 1 N l Y 3 R p b 2 4 x L 0 1 h d H p p a 2 F t Y V 9 D Y X R h b H l 0 a W N f U H J v a m V j d H M v Q X V 0 b 1 J l b W 9 2 Z W R D b 2 x 1 b W 5 z M S 5 7 X z U s M j Z 9 J n F 1 b 3 Q 7 L C Z x d W 9 0 O 1 N l Y 3 R p b 2 4 x L 0 1 h d H p p a 2 F t Y V 9 D Y X R h b H l 0 a W N f U H J v a m V j d H M v Q X V 0 b 1 J l b W 9 2 Z W R D b 2 x 1 b W 5 z M S 5 7 X z Y s M j d 9 J n F 1 b 3 Q 7 L C Z x d W 9 0 O 1 N l Y 3 R p b 2 4 x L 0 1 h d H p p a 2 F t Y V 9 D Y X R h b H l 0 a W N f U H J v a m V j d H M v Q X V 0 b 1 J l b W 9 2 Z W R D b 2 x 1 b W 5 z M S 5 7 X z c s M j h 9 J n F 1 b 3 Q 7 X S w m c X V v d D t S Z W x h d G l v b n N o a X B J b m Z v J n F 1 b 3 Q 7 O l t d f S I g L z 4 8 R W 5 0 c n k g V H l w Z T 0 i U m V z d W x 0 V H l w Z S I g V m F s d W U 9 I n N U Y W J s Z S I g L z 4 8 R W 5 0 c n k g V H l w Z T 0 i R m l s b E 9 i a m V j d F R 5 c G U i I F Z h b H V l P S J z Q 2 9 u b m V j d G l v b k 9 u b H k i I C 8 + P E V u d H J 5 I F R 5 c G U 9 I k 5 h b W V V c G R h d G V k Q W Z 0 Z X J G a W x s I i B W Y W x 1 Z T 0 i b D A i I C 8 + P C 9 T d G F i b G V F b n R y a W V z P j w v S X R l b T 4 8 S X R l b T 4 8 S X R l b U x v Y 2 F 0 a W 9 u P j x J d G V t V H l w Z T 5 G b 3 J t d W x h P C 9 J d G V t V H l w Z T 4 8 S X R l b V B h d G g + U 2 V j d G l v b j E v T W F 0 e m l r Y W 1 h X 0 N h d G F s e X R p Y 1 9 Q c m 9 q Z W N 0 c y 9 T b 3 V y Y 2 U 8 L 0 l 0 Z W 1 Q Y X R o P j w v S X R l b U x v Y 2 F 0 a W 9 u P j x T d G F i b G V F b n R y a W V z I C 8 + P C 9 J d G V t P j x J d G V t P j x J d G V t T G 9 j Y X R p b 2 4 + P E l 0 Z W 1 U e X B l P k Z v c m 1 1 b G E 8 L 0 l 0 Z W 1 U e X B l P j x J d G V t U G F 0 a D 5 T Z W N 0 a W 9 u M S 9 N Y X R 6 a W t h b W F f Q 2 F 0 Y W x 5 d G l j X 1 B y b 2 p l Y 3 R z L 1 B y b 2 1 v d G V k J T I w S G V h Z G V y c z w v S X R l b V B h d G g + P C 9 J d G V t T G 9 j Y X R p b 2 4 + P F N 0 Y W J s Z U V u d H J p Z X M g L z 4 8 L 0 l 0 Z W 0 + P E l 0 Z W 0 + P E l 0 Z W 1 M b 2 N h d G l v b j 4 8 S X R l b V R 5 c G U + R m 9 y b X V s Y T w v S X R l b V R 5 c G U + P E l 0 Z W 1 Q Y X R o P l N l Y 3 R p b 2 4 x L 0 1 h d H p p a 2 F t Y V 9 D Y X R h b H l 0 a W N f U H J v a m V j d H M v Q 2 h h b m d l Z C U y M F R 5 c G U 8 L 0 l 0 Z W 1 Q Y X R o P j w v S X R l b U x v Y 2 F 0 a W 9 u P j x T d G F i b G V F b n R y a W V z I C 8 + P C 9 J d G V t P j x J d G V t P j x J d G V t T G 9 j Y X R p b 2 4 + P E l 0 Z W 1 U e X B l P k F s b E Z v c m 1 1 b G F z P C 9 J d G V t V H l w Z T 4 8 S X R l b V B h d G g g L z 4 8 L 0 l 0 Z W 1 M b 2 N h d G l v b j 4 8 U 3 R h Y m x l R W 5 0 c m l l c y A v P j w v S X R l b T 4 8 S X R l b T 4 8 S X R l b U x v Y 2 F 0 a W 9 u P j x J d G V t V H l w Z T 5 G b 3 J t d W x h P C 9 J d G V t V H l w Z T 4 8 S X R l b V B h d G g + U 2 V j d G l v b j E v T W F 0 e m l r Y W 1 h X 0 N h d G F s e X R p Y 1 9 Q c m 9 q Z W N 0 c y U y M C g y K T w v S X R l b V B h d G g + P C 9 J d G V t T G 9 j Y X R p b 2 4 + P F N 0 Y W J s Z U V u d H J p Z X M + P E V u d H J 5 I F R 5 c G U 9 I k l z U H J p d m F 0 Z S I g V m F s d W U 9 I m w w I i A v P j x F b n R y e S B U e X B l P S J G a W x s R W 5 h Y m x l Z C I g V m F s d W U 9 I m w x I i A v P j x F b n R y e S B U e X B l P S J G a W x s T 2 J q Z W N 0 V H l w Z S I g V m F s d W U 9 I n N U Y W J s Z S I g L z 4 8 R W 5 0 c n k g V H l w Z T 0 i R m l s b F R v R G F 0 Y U 1 v Z G V s R W 5 h Y m x l Z C I g V m F s d W U 9 I m w w I i A v P j x F b n R y e S B U e X B l P S J R d W V y e U l E I i B W Y W x 1 Z T 0 i c z E 3 Y m E 1 N j F i L T h k N m Y t N D g z Y y 0 5 Z D l j L W J k N D U 2 Y z Y 0 Y 2 I z M S I g L z 4 8 R W 5 0 c n k g V H l w Z T 0 i Q n V m Z m V y T m V 4 d F J l Z n J l c 2 g i I F Z h b H V l P S J s M S I g L z 4 8 R W 5 0 c n k g V H l w Z T 0 i U m V z d W x 0 V H l w Z S I g V m F s d W U 9 I n N U Y W J s Z S I g L z 4 8 R W 5 0 c n k g V H l w Z T 0 i T m F t Z V V w Z G F 0 Z W R B Z n R l c k Z p b G w i I F Z h b H V l P S J s M C I g L z 4 8 R W 5 0 c n k g V H l w Z T 0 i R m l s b F R h c m d l d C I g V m F s d W U 9 I n N N Y X R 6 a W t h b W F f Q 2 F 0 Y W x 5 d G l j X 1 B y b 2 p l Y 3 R z I i A v P j x F b n R y e S B U e X B l P S J G a W x s Z W R D b 2 1 w b G V 0 Z V J l c 3 V s d F R v V 2 9 y a 3 N o Z W V 0 I i B W Y W x 1 Z T 0 i b D E i I C 8 + P E V u d H J 5 I F R 5 c G U 9 I k Z p b G x T d G F 0 d X M i I F Z h b H V l P S J z Q 2 9 t c G x l d G U i I C 8 + P E V u d H J 5 I F R 5 c G U 9 I k Z p b G x D b 2 x 1 b W 5 O Y W 1 l c y I g V m F s d W U 9 I n N b J n F 1 b 3 Q 7 T m 8 m c X V v d D s s J n F 1 b 3 Q 7 T X V u a W N p c G F s a X R 5 J n F 1 b 3 Q 7 L C Z x d W 9 0 O 0 R p c 3 R y a W N 0 J n F 1 b 3 Q 7 L C Z x d W 9 0 O 1 B y b 2 p l Y 3 Q g T m F t Z S Z x d W 9 0 O y w m c X V v d D t T Z W N 0 b 3 I m c X V v d D s s J n F 1 b 3 Q 7 T G 9 j Y X R p b 2 4 g L y B B c m V h J n F 1 b 3 Q 7 L C Z x d W 9 0 O 0 V z d G l t Y X R l Z C B U b 3 R h b C B D b 3 N 0 I C h S K S Z x d W 9 0 O y w m c X V v d D t G d W 5 k a W 5 n I F N v d X J j Z S Z x d W 9 0 O y w m c X V v d D t E b 2 N 1 b W V u d C B T b 3 V y Y 2 U m c X V v d D s s J n F 1 b 3 Q 7 U m V h Z G l u Z X N z I F N 0 Y W d l J n F 1 b 3 Q 7 L C Z x d W 9 0 O 1 N 0 Y X R 1 c y A v I F B y b 2 d y Z X N z J n F 1 b 3 Q 7 L C Z x d W 9 0 O 0 t l e S B C b G 9 j a 2 F n Z X M g L y B D b 2 5 z d H J h a W 5 0 c y Z x d W 9 0 O y w m c X V v d D t Q c m l v c m l 0 e S Z x d W 9 0 O y w m c X V v d D t T d X B w b 3 J 0 I F J l c X V p c m V k I C g g U 2 V j d G 9 y I E R l c H R z I C 8 g U 0 l E Q U Z G K S Z x d W 9 0 O y w m c X V v d D t S Z X N w b 2 5 z a W J s Z S B N d W 5 p Y 2 l w Y W w g R G V w Y X J 0 b W V u d C Z x d W 9 0 O y w m c X V v d D t S Z X N w b 2 5 z a W J s Z S B N d W 5 p Y 2 l w Y W w g T 2 Z m a W N p Y W w m c X V v d D s s J n F 1 b 3 Q 7 V G F y Z 2 V 0 I F N 0 Y X J 0 I E R h d G U m c X V v d D s s J n F 1 b 3 Q 7 V G F y Z 2 V 0 I E N v b X B s Z X R p b 2 4 g R G F 0 Z S Z x d W 9 0 O y w m c X V v d D t D b 2 1 t Z W 5 0 c y A v I E 5 v d G V z J n F 1 b 3 Q 7 L C Z x d W 9 0 O 0 R M R y B B c 3 N p d G F u Y 2 U g U m V x d W l y Z W Q m c X V v d D s s J n F 1 b 3 Q 7 T G F z d C B V c G R h d G U g R G F 0 Z S Z x d W 9 0 O y w m c X V v d D t D b 2 x 1 b W 4 x J n F 1 b 3 Q 7 L C Z x d W 9 0 O 1 8 x J n F 1 b 3 Q 7 L C Z x d W 9 0 O 1 8 y J n F 1 b 3 Q 7 L C Z x d W 9 0 O 1 8 z J n F 1 b 3 Q 7 L C Z x d W 9 0 O 1 8 0 J n F 1 b 3 Q 7 L C Z x d W 9 0 O 1 8 1 J n F 1 b 3 Q 7 L C Z x d W 9 0 O 1 8 2 J n F 1 b 3 Q 7 L C Z x d W 9 0 O 1 8 3 J n F 1 b 3 Q 7 X S I g L z 4 8 R W 5 0 c n k g V H l w Z T 0 i R m l s b E N v b H V t b l R 5 c G V z I i B W Y W x 1 Z T 0 i c 0 F 3 W U d C Z 1 l H Q m d Z R 0 J n W U d C Z 1 l H Q m d Z R 0 J n W U d C Z 1 l H Q m d Z R 0 J n W T 0 i I C 8 + P E V u d H J 5 I F R 5 c G U 9 I k Z p b G x M Y X N 0 V X B k Y X R l Z C I g V m F s d W U 9 I m Q y M D I 2 L T A 0 L T I 1 V D A 5 O j U 1 O j Q z L j g x N z k 0 O T J a I i A v P j x F b n R y e S B U e X B l P S J G a W x s R X J y b 3 J D b 3 V u d C I g V m F s d W U 9 I m w w I i A v P j x F b n R y e S B U e X B l P S J G a W x s R X J y b 3 J D b 2 R l I i B W Y W x 1 Z T 0 i c 1 V u a 2 5 v d 2 4 i I C 8 + P E V u d H J 5 I F R 5 c G U 9 I k Z p b G x D b 3 V u d C I g V m F s d W U 9 I m w y M i I g L z 4 8 R W 5 0 c n k g V H l w Z T 0 i Q W R k Z W R U b 0 R h d G F N b 2 R l b C I g V m F s d W U 9 I m w w I i A v P j x F b n R y e S B U e X B l P S J S Z W x h d G l v b n N o a X B J b m Z v Q 2 9 u d G F p b m V y I i B W Y W x 1 Z T 0 i c 3 s m c X V v d D t j b 2 x 1 b W 5 D b 3 V u d C Z x d W 9 0 O z o y O S w m c X V v d D t r Z X l D b 2 x 1 b W 5 O Y W 1 l c y Z x d W 9 0 O z p b X S w m c X V v d D t x d W V y e V J l b G F 0 a W 9 u c 2 h p c H M m c X V v d D s 6 W 1 0 s J n F 1 b 3 Q 7 Y 2 9 s d W 1 u S W R l b n R p d G l l c y Z x d W 9 0 O z p b J n F 1 b 3 Q 7 U 2 V j d G l v b j E v T W F 0 e m l r Y W 1 h X 0 N h d G F s e X R p Y 1 9 Q c m 9 q Z W N 0 c y 9 B d X R v U m V t b 3 Z l Z E N v b H V t b n M x L n t O b y w w f S Z x d W 9 0 O y w m c X V v d D t T Z W N 0 a W 9 u M S 9 N Y X R 6 a W t h b W F f Q 2 F 0 Y W x 5 d G l j X 1 B y b 2 p l Y 3 R z L 0 F 1 d G 9 S Z W 1 v d m V k Q 2 9 s d W 1 u c z E u e 0 1 1 b m l j a X B h b G l 0 e S w x f S Z x d W 9 0 O y w m c X V v d D t T Z W N 0 a W 9 u M S 9 N Y X R 6 a W t h b W F f Q 2 F 0 Y W x 5 d G l j X 1 B y b 2 p l Y 3 R z L 0 F 1 d G 9 S Z W 1 v d m V k Q 2 9 s d W 1 u c z E u e 0 R p c 3 R y a W N 0 L D J 9 J n F 1 b 3 Q 7 L C Z x d W 9 0 O 1 N l Y 3 R p b 2 4 x L 0 1 h d H p p a 2 F t Y V 9 D Y X R h b H l 0 a W N f U H J v a m V j d H M v Q X V 0 b 1 J l b W 9 2 Z W R D b 2 x 1 b W 5 z M S 5 7 U H J v a m V j d C B O Y W 1 l L D N 9 J n F 1 b 3 Q 7 L C Z x d W 9 0 O 1 N l Y 3 R p b 2 4 x L 0 1 h d H p p a 2 F t Y V 9 D Y X R h b H l 0 a W N f U H J v a m V j d H M v Q X V 0 b 1 J l b W 9 2 Z W R D b 2 x 1 b W 5 z M S 5 7 U 2 V j d G 9 y L D R 9 J n F 1 b 3 Q 7 L C Z x d W 9 0 O 1 N l Y 3 R p b 2 4 x L 0 1 h d H p p a 2 F t Y V 9 D Y X R h b H l 0 a W N f U H J v a m V j d H M v Q X V 0 b 1 J l b W 9 2 Z W R D b 2 x 1 b W 5 z M S 5 7 T G 9 j Y X R p b 2 4 g L y B B c m V h L D V 9 J n F 1 b 3 Q 7 L C Z x d W 9 0 O 1 N l Y 3 R p b 2 4 x L 0 1 h d H p p a 2 F t Y V 9 D Y X R h b H l 0 a W N f U H J v a m V j d H M v Q X V 0 b 1 J l b W 9 2 Z W R D b 2 x 1 b W 5 z M S 5 7 R X N 0 a W 1 h d G V k I F R v d G F s I E N v c 3 Q g K F I p L D Z 9 J n F 1 b 3 Q 7 L C Z x d W 9 0 O 1 N l Y 3 R p b 2 4 x L 0 1 h d H p p a 2 F t Y V 9 D Y X R h b H l 0 a W N f U H J v a m V j d H M v Q X V 0 b 1 J l b W 9 2 Z W R D b 2 x 1 b W 5 z M S 5 7 R n V u Z G l u Z y B T b 3 V y Y 2 U s N 3 0 m c X V v d D s s J n F 1 b 3 Q 7 U 2 V j d G l v b j E v T W F 0 e m l r Y W 1 h X 0 N h d G F s e X R p Y 1 9 Q c m 9 q Z W N 0 c y 9 B d X R v U m V t b 3 Z l Z E N v b H V t b n M x L n t E b 2 N 1 b W V u d C B T b 3 V y Y 2 U s O H 0 m c X V v d D s s J n F 1 b 3 Q 7 U 2 V j d G l v b j E v T W F 0 e m l r Y W 1 h X 0 N h d G F s e X R p Y 1 9 Q c m 9 q Z W N 0 c y 9 B d X R v U m V t b 3 Z l Z E N v b H V t b n M x L n t S Z W F k a W 5 l c 3 M g U 3 R h Z 2 U s O X 0 m c X V v d D s s J n F 1 b 3 Q 7 U 2 V j d G l v b j E v T W F 0 e m l r Y W 1 h X 0 N h d G F s e X R p Y 1 9 Q c m 9 q Z W N 0 c y 9 B d X R v U m V t b 3 Z l Z E N v b H V t b n M x L n t T d G F 0 d X M g L y B Q c m 9 n c m V z c y w x M H 0 m c X V v d D s s J n F 1 b 3 Q 7 U 2 V j d G l v b j E v T W F 0 e m l r Y W 1 h X 0 N h d G F s e X R p Y 1 9 Q c m 9 q Z W N 0 c y 9 B d X R v U m V t b 3 Z l Z E N v b H V t b n M x L n t L Z X k g Q m x v Y 2 t h Z 2 V z I C 8 g Q 2 9 u c 3 R y Y W l u d H M s M T F 9 J n F 1 b 3 Q 7 L C Z x d W 9 0 O 1 N l Y 3 R p b 2 4 x L 0 1 h d H p p a 2 F t Y V 9 D Y X R h b H l 0 a W N f U H J v a m V j d H M v Q X V 0 b 1 J l b W 9 2 Z W R D b 2 x 1 b W 5 z M S 5 7 U H J p b 3 J p d H k s M T J 9 J n F 1 b 3 Q 7 L C Z x d W 9 0 O 1 N l Y 3 R p b 2 4 x L 0 1 h d H p p a 2 F t Y V 9 D Y X R h b H l 0 a W N f U H J v a m V j d H M v Q X V 0 b 1 J l b W 9 2 Z W R D b 2 x 1 b W 5 z M S 5 7 U 3 V w c G 9 y d C B S Z X F 1 a X J l Z C A o I F N l Y 3 R v c i B E Z X B 0 c y A v I F N J R E F G R i k s M T N 9 J n F 1 b 3 Q 7 L C Z x d W 9 0 O 1 N l Y 3 R p b 2 4 x L 0 1 h d H p p a 2 F t Y V 9 D Y X R h b H l 0 a W N f U H J v a m V j d H M v Q X V 0 b 1 J l b W 9 2 Z W R D b 2 x 1 b W 5 z M S 5 7 U m V z c G 9 u c 2 l i b G U g T X V u a W N p c G F s I E R l c G F y d G 1 l b n Q s M T R 9 J n F 1 b 3 Q 7 L C Z x d W 9 0 O 1 N l Y 3 R p b 2 4 x L 0 1 h d H p p a 2 F t Y V 9 D Y X R h b H l 0 a W N f U H J v a m V j d H M v Q X V 0 b 1 J l b W 9 2 Z W R D b 2 x 1 b W 5 z M S 5 7 U m V z c G 9 u c 2 l i b G U g T X V u a W N p c G F s I E 9 m Z m l j a W F s L D E 1 f S Z x d W 9 0 O y w m c X V v d D t T Z W N 0 a W 9 u M S 9 N Y X R 6 a W t h b W F f Q 2 F 0 Y W x 5 d G l j X 1 B y b 2 p l Y 3 R z L 0 F 1 d G 9 S Z W 1 v d m V k Q 2 9 s d W 1 u c z E u e 1 R h c m d l d C B T d G F y d C B E Y X R l L D E 2 f S Z x d W 9 0 O y w m c X V v d D t T Z W N 0 a W 9 u M S 9 N Y X R 6 a W t h b W F f Q 2 F 0 Y W x 5 d G l j X 1 B y b 2 p l Y 3 R z L 0 F 1 d G 9 S Z W 1 v d m V k Q 2 9 s d W 1 u c z E u e 1 R h c m d l d C B D b 2 1 w b G V 0 a W 9 u I E R h d G U s M T d 9 J n F 1 b 3 Q 7 L C Z x d W 9 0 O 1 N l Y 3 R p b 2 4 x L 0 1 h d H p p a 2 F t Y V 9 D Y X R h b H l 0 a W N f U H J v a m V j d H M v Q X V 0 b 1 J l b W 9 2 Z W R D b 2 x 1 b W 5 z M S 5 7 Q 2 9 t b W V u d H M g L y B O b 3 R l c y w x O H 0 m c X V v d D s s J n F 1 b 3 Q 7 U 2 V j d G l v b j E v T W F 0 e m l r Y W 1 h X 0 N h d G F s e X R p Y 1 9 Q c m 9 q Z W N 0 c y 9 B d X R v U m V t b 3 Z l Z E N v b H V t b n M x L n t E T E c g Q X N z a X R h b m N l I F J l c X V p c m V k L D E 5 f S Z x d W 9 0 O y w m c X V v d D t T Z W N 0 a W 9 u M S 9 N Y X R 6 a W t h b W F f Q 2 F 0 Y W x 5 d G l j X 1 B y b 2 p l Y 3 R z L 0 F 1 d G 9 S Z W 1 v d m V k Q 2 9 s d W 1 u c z E u e 0 x h c 3 Q g V X B k Y X R l I E R h d G U s M j B 9 J n F 1 b 3 Q 7 L C Z x d W 9 0 O 1 N l Y 3 R p b 2 4 x L 0 1 h d H p p a 2 F t Y V 9 D Y X R h b H l 0 a W N f U H J v a m V j d H M v Q X V 0 b 1 J l b W 9 2 Z W R D b 2 x 1 b W 5 z M S 5 7 Q 2 9 s d W 1 u M S w y M X 0 m c X V v d D s s J n F 1 b 3 Q 7 U 2 V j d G l v b j E v T W F 0 e m l r Y W 1 h X 0 N h d G F s e X R p Y 1 9 Q c m 9 q Z W N 0 c y 9 B d X R v U m V t b 3 Z l Z E N v b H V t b n M x L n t f M S w y M n 0 m c X V v d D s s J n F 1 b 3 Q 7 U 2 V j d G l v b j E v T W F 0 e m l r Y W 1 h X 0 N h d G F s e X R p Y 1 9 Q c m 9 q Z W N 0 c y 9 B d X R v U m V t b 3 Z l Z E N v b H V t b n M x L n t f M i w y M 3 0 m c X V v d D s s J n F 1 b 3 Q 7 U 2 V j d G l v b j E v T W F 0 e m l r Y W 1 h X 0 N h d G F s e X R p Y 1 9 Q c m 9 q Z W N 0 c y 9 B d X R v U m V t b 3 Z l Z E N v b H V t b n M x L n t f M y w y N H 0 m c X V v d D s s J n F 1 b 3 Q 7 U 2 V j d G l v b j E v T W F 0 e m l r Y W 1 h X 0 N h d G F s e X R p Y 1 9 Q c m 9 q Z W N 0 c y 9 B d X R v U m V t b 3 Z l Z E N v b H V t b n M x L n t f N C w y N X 0 m c X V v d D s s J n F 1 b 3 Q 7 U 2 V j d G l v b j E v T W F 0 e m l r Y W 1 h X 0 N h d G F s e X R p Y 1 9 Q c m 9 q Z W N 0 c y 9 B d X R v U m V t b 3 Z l Z E N v b H V t b n M x L n t f N S w y N n 0 m c X V v d D s s J n F 1 b 3 Q 7 U 2 V j d G l v b j E v T W F 0 e m l r Y W 1 h X 0 N h d G F s e X R p Y 1 9 Q c m 9 q Z W N 0 c y 9 B d X R v U m V t b 3 Z l Z E N v b H V t b n M x L n t f N i w y N 3 0 m c X V v d D s s J n F 1 b 3 Q 7 U 2 V j d G l v b j E v T W F 0 e m l r Y W 1 h X 0 N h d G F s e X R p Y 1 9 Q c m 9 q Z W N 0 c y 9 B d X R v U m V t b 3 Z l Z E N v b H V t b n M x L n t f N y w y O H 0 m c X V v d D t d L C Z x d W 9 0 O 0 N v b H V t b k N v d W 5 0 J n F 1 b 3 Q 7 O j I 5 L C Z x d W 9 0 O 0 t l e U N v b H V t b k 5 h b W V z J n F 1 b 3 Q 7 O l t d L C Z x d W 9 0 O 0 N v b H V t b k l k Z W 5 0 a X R p Z X M m c X V v d D s 6 W y Z x d W 9 0 O 1 N l Y 3 R p b 2 4 x L 0 1 h d H p p a 2 F t Y V 9 D Y X R h b H l 0 a W N f U H J v a m V j d H M v Q X V 0 b 1 J l b W 9 2 Z W R D b 2 x 1 b W 5 z M S 5 7 T m 8 s M H 0 m c X V v d D s s J n F 1 b 3 Q 7 U 2 V j d G l v b j E v T W F 0 e m l r Y W 1 h X 0 N h d G F s e X R p Y 1 9 Q c m 9 q Z W N 0 c y 9 B d X R v U m V t b 3 Z l Z E N v b H V t b n M x L n t N d W 5 p Y 2 l w Y W x p d H k s M X 0 m c X V v d D s s J n F 1 b 3 Q 7 U 2 V j d G l v b j E v T W F 0 e m l r Y W 1 h X 0 N h d G F s e X R p Y 1 9 Q c m 9 q Z W N 0 c y 9 B d X R v U m V t b 3 Z l Z E N v b H V t b n M x L n t E a X N 0 c m l j d C w y f S Z x d W 9 0 O y w m c X V v d D t T Z W N 0 a W 9 u M S 9 N Y X R 6 a W t h b W F f Q 2 F 0 Y W x 5 d G l j X 1 B y b 2 p l Y 3 R z L 0 F 1 d G 9 S Z W 1 v d m V k Q 2 9 s d W 1 u c z E u e 1 B y b 2 p l Y 3 Q g T m F t Z S w z f S Z x d W 9 0 O y w m c X V v d D t T Z W N 0 a W 9 u M S 9 N Y X R 6 a W t h b W F f Q 2 F 0 Y W x 5 d G l j X 1 B y b 2 p l Y 3 R z L 0 F 1 d G 9 S Z W 1 v d m V k Q 2 9 s d W 1 u c z E u e 1 N l Y 3 R v c i w 0 f S Z x d W 9 0 O y w m c X V v d D t T Z W N 0 a W 9 u M S 9 N Y X R 6 a W t h b W F f Q 2 F 0 Y W x 5 d G l j X 1 B y b 2 p l Y 3 R z L 0 F 1 d G 9 S Z W 1 v d m V k Q 2 9 s d W 1 u c z E u e 0 x v Y 2 F 0 a W 9 u I C 8 g Q X J l Y S w 1 f S Z x d W 9 0 O y w m c X V v d D t T Z W N 0 a W 9 u M S 9 N Y X R 6 a W t h b W F f Q 2 F 0 Y W x 5 d G l j X 1 B y b 2 p l Y 3 R z L 0 F 1 d G 9 S Z W 1 v d m V k Q 2 9 s d W 1 u c z E u e 0 V z d G l t Y X R l Z C B U b 3 R h b C B D b 3 N 0 I C h S K S w 2 f S Z x d W 9 0 O y w m c X V v d D t T Z W N 0 a W 9 u M S 9 N Y X R 6 a W t h b W F f Q 2 F 0 Y W x 5 d G l j X 1 B y b 2 p l Y 3 R z L 0 F 1 d G 9 S Z W 1 v d m V k Q 2 9 s d W 1 u c z E u e 0 Z 1 b m R p b m c g U 2 9 1 c m N l L D d 9 J n F 1 b 3 Q 7 L C Z x d W 9 0 O 1 N l Y 3 R p b 2 4 x L 0 1 h d H p p a 2 F t Y V 9 D Y X R h b H l 0 a W N f U H J v a m V j d H M v Q X V 0 b 1 J l b W 9 2 Z W R D b 2 x 1 b W 5 z M S 5 7 R G 9 j d W 1 l b n Q g U 2 9 1 c m N l L D h 9 J n F 1 b 3 Q 7 L C Z x d W 9 0 O 1 N l Y 3 R p b 2 4 x L 0 1 h d H p p a 2 F t Y V 9 D Y X R h b H l 0 a W N f U H J v a m V j d H M v Q X V 0 b 1 J l b W 9 2 Z W R D b 2 x 1 b W 5 z M S 5 7 U m V h Z G l u Z X N z I F N 0 Y W d l L D l 9 J n F 1 b 3 Q 7 L C Z x d W 9 0 O 1 N l Y 3 R p b 2 4 x L 0 1 h d H p p a 2 F t Y V 9 D Y X R h b H l 0 a W N f U H J v a m V j d H M v Q X V 0 b 1 J l b W 9 2 Z W R D b 2 x 1 b W 5 z M S 5 7 U 3 R h d H V z I C 8 g U H J v Z 3 J l c 3 M s M T B 9 J n F 1 b 3 Q 7 L C Z x d W 9 0 O 1 N l Y 3 R p b 2 4 x L 0 1 h d H p p a 2 F t Y V 9 D Y X R h b H l 0 a W N f U H J v a m V j d H M v Q X V 0 b 1 J l b W 9 2 Z W R D b 2 x 1 b W 5 z M S 5 7 S 2 V 5 I E J s b 2 N r Y W d l c y A v I E N v b n N 0 c m F p b n R z L D E x f S Z x d W 9 0 O y w m c X V v d D t T Z W N 0 a W 9 u M S 9 N Y X R 6 a W t h b W F f Q 2 F 0 Y W x 5 d G l j X 1 B y b 2 p l Y 3 R z L 0 F 1 d G 9 S Z W 1 v d m V k Q 2 9 s d W 1 u c z E u e 1 B y a W 9 y a X R 5 L D E y f S Z x d W 9 0 O y w m c X V v d D t T Z W N 0 a W 9 u M S 9 N Y X R 6 a W t h b W F f Q 2 F 0 Y W x 5 d G l j X 1 B y b 2 p l Y 3 R z L 0 F 1 d G 9 S Z W 1 v d m V k Q 2 9 s d W 1 u c z E u e 1 N 1 c H B v c n Q g U m V x d W l y Z W Q g K C B T Z W N 0 b 3 I g R G V w d H M g L y B T S U R B R k Y p L D E z f S Z x d W 9 0 O y w m c X V v d D t T Z W N 0 a W 9 u M S 9 N Y X R 6 a W t h b W F f Q 2 F 0 Y W x 5 d G l j X 1 B y b 2 p l Y 3 R z L 0 F 1 d G 9 S Z W 1 v d m V k Q 2 9 s d W 1 u c z E u e 1 J l c 3 B v b n N p Y m x l I E 1 1 b m l j a X B h b C B E Z X B h c n R t Z W 5 0 L D E 0 f S Z x d W 9 0 O y w m c X V v d D t T Z W N 0 a W 9 u M S 9 N Y X R 6 a W t h b W F f Q 2 F 0 Y W x 5 d G l j X 1 B y b 2 p l Y 3 R z L 0 F 1 d G 9 S Z W 1 v d m V k Q 2 9 s d W 1 u c z E u e 1 J l c 3 B v b n N p Y m x l I E 1 1 b m l j a X B h b C B P Z m Z p Y 2 l h b C w x N X 0 m c X V v d D s s J n F 1 b 3 Q 7 U 2 V j d G l v b j E v T W F 0 e m l r Y W 1 h X 0 N h d G F s e X R p Y 1 9 Q c m 9 q Z W N 0 c y 9 B d X R v U m V t b 3 Z l Z E N v b H V t b n M x L n t U Y X J n Z X Q g U 3 R h c n Q g R G F 0 Z S w x N n 0 m c X V v d D s s J n F 1 b 3 Q 7 U 2 V j d G l v b j E v T W F 0 e m l r Y W 1 h X 0 N h d G F s e X R p Y 1 9 Q c m 9 q Z W N 0 c y 9 B d X R v U m V t b 3 Z l Z E N v b H V t b n M x L n t U Y X J n Z X Q g Q 2 9 t c G x l d G l v b i B E Y X R l L D E 3 f S Z x d W 9 0 O y w m c X V v d D t T Z W N 0 a W 9 u M S 9 N Y X R 6 a W t h b W F f Q 2 F 0 Y W x 5 d G l j X 1 B y b 2 p l Y 3 R z L 0 F 1 d G 9 S Z W 1 v d m V k Q 2 9 s d W 1 u c z E u e 0 N v b W 1 l b n R z I C 8 g T m 9 0 Z X M s M T h 9 J n F 1 b 3 Q 7 L C Z x d W 9 0 O 1 N l Y 3 R p b 2 4 x L 0 1 h d H p p a 2 F t Y V 9 D Y X R h b H l 0 a W N f U H J v a m V j d H M v Q X V 0 b 1 J l b W 9 2 Z W R D b 2 x 1 b W 5 z M S 5 7 R E x H I E F z c 2 l 0 Y W 5 j Z S B S Z X F 1 a X J l Z C w x O X 0 m c X V v d D s s J n F 1 b 3 Q 7 U 2 V j d G l v b j E v T W F 0 e m l r Y W 1 h X 0 N h d G F s e X R p Y 1 9 Q c m 9 q Z W N 0 c y 9 B d X R v U m V t b 3 Z l Z E N v b H V t b n M x L n t M Y X N 0 I F V w Z G F 0 Z S B E Y X R l L D I w f S Z x d W 9 0 O y w m c X V v d D t T Z W N 0 a W 9 u M S 9 N Y X R 6 a W t h b W F f Q 2 F 0 Y W x 5 d G l j X 1 B y b 2 p l Y 3 R z L 0 F 1 d G 9 S Z W 1 v d m V k Q 2 9 s d W 1 u c z E u e 0 N v b H V t b j E s M j F 9 J n F 1 b 3 Q 7 L C Z x d W 9 0 O 1 N l Y 3 R p b 2 4 x L 0 1 h d H p p a 2 F t Y V 9 D Y X R h b H l 0 a W N f U H J v a m V j d H M v Q X V 0 b 1 J l b W 9 2 Z W R D b 2 x 1 b W 5 z M S 5 7 X z E s M j J 9 J n F 1 b 3 Q 7 L C Z x d W 9 0 O 1 N l Y 3 R p b 2 4 x L 0 1 h d H p p a 2 F t Y V 9 D Y X R h b H l 0 a W N f U H J v a m V j d H M v Q X V 0 b 1 J l b W 9 2 Z W R D b 2 x 1 b W 5 z M S 5 7 X z I s M j N 9 J n F 1 b 3 Q 7 L C Z x d W 9 0 O 1 N l Y 3 R p b 2 4 x L 0 1 h d H p p a 2 F t Y V 9 D Y X R h b H l 0 a W N f U H J v a m V j d H M v Q X V 0 b 1 J l b W 9 2 Z W R D b 2 x 1 b W 5 z M S 5 7 X z M s M j R 9 J n F 1 b 3 Q 7 L C Z x d W 9 0 O 1 N l Y 3 R p b 2 4 x L 0 1 h d H p p a 2 F t Y V 9 D Y X R h b H l 0 a W N f U H J v a m V j d H M v Q X V 0 b 1 J l b W 9 2 Z W R D b 2 x 1 b W 5 z M S 5 7 X z Q s M j V 9 J n F 1 b 3 Q 7 L C Z x d W 9 0 O 1 N l Y 3 R p b 2 4 x L 0 1 h d H p p a 2 F t Y V 9 D Y X R h b H l 0 a W N f U H J v a m V j d H M v Q X V 0 b 1 J l b W 9 2 Z W R D b 2 x 1 b W 5 z M S 5 7 X z U s M j Z 9 J n F 1 b 3 Q 7 L C Z x d W 9 0 O 1 N l Y 3 R p b 2 4 x L 0 1 h d H p p a 2 F t Y V 9 D Y X R h b H l 0 a W N f U H J v a m V j d H M v Q X V 0 b 1 J l b W 9 2 Z W R D b 2 x 1 b W 5 z M S 5 7 X z Y s M j d 9 J n F 1 b 3 Q 7 L C Z x d W 9 0 O 1 N l Y 3 R p b 2 4 x L 0 1 h d H p p a 2 F t Y V 9 D Y X R h b H l 0 a W N f U H J v a m V j d H M v Q X V 0 b 1 J l b W 9 2 Z W R D b 2 x 1 b W 5 z M S 5 7 X z c s M j h 9 J n F 1 b 3 Q 7 X S w m c X V v d D t S Z W x h d G l v b n N o a X B J b m Z v J n F 1 b 3 Q 7 O l t d f S I g L z 4 8 L 1 N 0 Y W J s Z U V u d H J p Z X M + P C 9 J d G V t P j x J d G V t P j x J d G V t T G 9 j Y X R p b 2 4 + P E l 0 Z W 1 U e X B l P k Z v c m 1 1 b G E 8 L 0 l 0 Z W 1 U e X B l P j x J d G V t U G F 0 a D 5 T Z W N 0 a W 9 u M S 9 N Y X R 6 a W t h b W F f Q 2 F 0 Y W x 5 d G l j X 1 B y b 2 p l Y 3 R z J T I w K D I p L 1 N v d X J j Z T w v S X R l b V B h d G g + P C 9 J d G V t T G 9 j Y X R p b 2 4 + P F N 0 Y W J s Z U V u d H J p Z X M g L z 4 8 L 0 l 0 Z W 0 + P E l 0 Z W 0 + P E l 0 Z W 1 M b 2 N h d G l v b j 4 8 S X R l b V R 5 c G U + R m 9 y b X V s Y T w v S X R l b V R 5 c G U + P E l 0 Z W 1 Q Y X R o P l N l Y 3 R p b 2 4 x L 0 1 h d H p p a 2 F t Y V 9 D Y X R h b H l 0 a W N f U H J v a m V j d H M l M j A o M i k v U H J v b W 9 0 Z W Q l M j B I Z W F k Z X J z P C 9 J d G V t U G F 0 a D 4 8 L 0 l 0 Z W 1 M b 2 N h d G l v b j 4 8 U 3 R h Y m x l R W 5 0 c m l l c y A v P j w v S X R l b T 4 8 S X R l b T 4 8 S X R l b U x v Y 2 F 0 a W 9 u P j x J d G V t V H l w Z T 5 G b 3 J t d W x h P C 9 J d G V t V H l w Z T 4 8 S X R l b V B h d G g + U 2 V j d G l v b j E v T W F 0 e m l r Y W 1 h X 0 N h d G F s e X R p Y 1 9 Q c m 9 q Z W N 0 c y U y M C g y K S 9 D a G F u Z 2 V k J T I w V H l w Z T w v S X R l b V B h d G g + P C 9 J d G V t T G 9 j Y X R p b 2 4 + P F N 0 Y W J s Z U V u d H J p Z X M g L z 4 8 L 0 l 0 Z W 0 + P C 9 J d G V t c z 4 8 L 0 x v Y 2 F s U G F j a 2 F n Z U 1 l d G F k Y X R h R m l s Z T 4 W A A A A U E s F B g A A A A A A A A A A A A A A A A A A A A A A A N o A A A A B A A A A 0 I y d 3 w E V 0 R G M e g D A T 8 K X 6 w E A A A C q b 5 2 b e p F + S b 3 v Q S u e G x e 8 A A A A A A I A A A A A A A N m A A D A A A A A E A A A A D P m 0 L 2 w l s B m 3 q U 2 4 F Y 0 Z 1 c A A A A A B I A A A K A A A A A Q A A A A B R a r A x I 1 F H i t T T k H g 1 x x F l A A A A C w k I y v g 1 h + H i 1 z J e e d I w l e i 3 z f M Z 3 h + Z v 0 8 Z 8 q j 2 s D t 9 m a F + M p 8 X l K l w U 2 6 S l E 9 B 2 n B m N g D u h s M a k G j B U p A j b Q l u d x l A y 9 T a 8 y 1 x b I I l 9 X G h Q A A A D r q v t P C z 9 M 8 U i X W N q 8 / s t r d c b 5 B A = = < / D a t a M a s h u p > 
</file>

<file path=customXml/itemProps1.xml><?xml version="1.0" encoding="utf-8"?>
<ds:datastoreItem xmlns:ds="http://schemas.openxmlformats.org/officeDocument/2006/customXml" ds:itemID="{68D4E822-589D-ED43-9A09-7DA918F11EB6}">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25</vt:i4>
      </vt:variant>
      <vt:variant>
        <vt:lpstr>Named Ranges</vt:lpstr>
      </vt:variant>
      <vt:variant>
        <vt:i4>1</vt:i4>
      </vt:variant>
    </vt:vector>
  </HeadingPairs>
  <TitlesOfParts>
    <vt:vector size="26" baseType="lpstr">
      <vt:lpstr>WC Infrastructure Pipeline</vt:lpstr>
      <vt:lpstr>City of Cape Town</vt:lpstr>
      <vt:lpstr>LG Beaufort West Municipali </vt:lpstr>
      <vt:lpstr>LG Bergriver Municipality</vt:lpstr>
      <vt:lpstr>LG Breede Valley</vt:lpstr>
      <vt:lpstr>LG Bitou Municipality</vt:lpstr>
      <vt:lpstr>LG Cape Agulhas</vt:lpstr>
      <vt:lpstr>LG Laingsburg</vt:lpstr>
      <vt:lpstr>LG Cederberg</vt:lpstr>
      <vt:lpstr>LG Drakenstein </vt:lpstr>
      <vt:lpstr>LG Hessequa</vt:lpstr>
      <vt:lpstr>LG George</vt:lpstr>
      <vt:lpstr>LG Kannaland</vt:lpstr>
      <vt:lpstr>LG Knysna</vt:lpstr>
      <vt:lpstr>LG Langeberg</vt:lpstr>
      <vt:lpstr>LG Mossel Bay</vt:lpstr>
      <vt:lpstr>LG Matzikama</vt:lpstr>
      <vt:lpstr>LG Oudtshoorn</vt:lpstr>
      <vt:lpstr>LG Overstrand</vt:lpstr>
      <vt:lpstr>LG Prince Albert</vt:lpstr>
      <vt:lpstr>LG Stellenbosch</vt:lpstr>
      <vt:lpstr>LG Saldanha Bay</vt:lpstr>
      <vt:lpstr>LG Swartland</vt:lpstr>
      <vt:lpstr>LG Swellendam</vt:lpstr>
      <vt:lpstr>LG Witzenberg</vt:lpstr>
      <vt:lpstr>'WC Infrastructure Pipeline'!Print_Area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Madeleine@cyberia.org.za</dc:creator>
  <cp:lastModifiedBy>Celeste Nell</cp:lastModifiedBy>
  <cp:lastPrinted>2025-10-22T07:47:51Z</cp:lastPrinted>
  <dcterms:created xsi:type="dcterms:W3CDTF">2025-07-25T08:25:53Z</dcterms:created>
  <dcterms:modified xsi:type="dcterms:W3CDTF">2026-07-02T12:56:28Z</dcterms:modified>
</cp:coreProperties>
</file>